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lariabenedetti/Dropbox/ATENEO/DELEGA 2026/studenti internazionali/"/>
    </mc:Choice>
  </mc:AlternateContent>
  <xr:revisionPtr revIDLastSave="0" documentId="13_ncr:1_{FEC5EE83-61C1-104F-AD2A-A99638C07FF0}" xr6:coauthVersionLast="47" xr6:coauthVersionMax="47" xr10:uidLastSave="{00000000-0000-0000-0000-000000000000}"/>
  <bookViews>
    <workbookView xWindow="0" yWindow="740" windowWidth="29400" windowHeight="18380" xr2:uid="{57F03635-1BD2-6840-AFF6-CD6BE19C2A9B}"/>
  </bookViews>
  <sheets>
    <sheet name="IMMATRICOLATI" sheetId="1" r:id="rId1"/>
    <sheet name="RENDIMENTO_ISCRITTI" sheetId="7" r:id="rId2"/>
    <sheet name="CITTADINANZA" sheetId="8" r:id="rId3"/>
    <sheet name="BORSE DI STUDIO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7" l="1"/>
  <c r="E79" i="7"/>
  <c r="F79" i="7"/>
  <c r="G79" i="7"/>
  <c r="C79" i="7"/>
  <c r="D88" i="7"/>
  <c r="E88" i="7"/>
  <c r="F88" i="7"/>
  <c r="G88" i="7"/>
  <c r="C88" i="7"/>
  <c r="C84" i="7"/>
  <c r="D84" i="7"/>
  <c r="E84" i="7"/>
  <c r="F84" i="7"/>
  <c r="G84" i="7"/>
  <c r="C85" i="7"/>
  <c r="D85" i="7"/>
  <c r="E85" i="7"/>
  <c r="F85" i="7"/>
  <c r="G85" i="7"/>
  <c r="C86" i="7"/>
  <c r="D86" i="7"/>
  <c r="E86" i="7"/>
  <c r="F86" i="7"/>
  <c r="G86" i="7"/>
  <c r="C87" i="7"/>
  <c r="D87" i="7"/>
  <c r="E87" i="7"/>
  <c r="F87" i="7"/>
  <c r="G87" i="7"/>
  <c r="C89" i="7"/>
  <c r="D89" i="7"/>
  <c r="E89" i="7"/>
  <c r="F89" i="7"/>
  <c r="G89" i="7"/>
  <c r="D83" i="7"/>
  <c r="E83" i="7"/>
  <c r="F83" i="7"/>
  <c r="G83" i="7"/>
  <c r="C83" i="7"/>
  <c r="P8" i="7"/>
  <c r="W8" i="7" s="1"/>
  <c r="Q8" i="7"/>
  <c r="X8" i="7" s="1"/>
  <c r="O8" i="7"/>
  <c r="V8" i="7" s="1"/>
  <c r="Q7" i="7"/>
  <c r="X7" i="7" s="1"/>
  <c r="P7" i="7"/>
  <c r="W7" i="7" s="1"/>
  <c r="O7" i="7"/>
  <c r="V7" i="7" s="1"/>
  <c r="Q6" i="7"/>
  <c r="X6" i="7" s="1"/>
  <c r="P6" i="7"/>
  <c r="W6" i="7" s="1"/>
  <c r="O6" i="7"/>
  <c r="V6" i="7" s="1"/>
  <c r="Q5" i="7"/>
  <c r="X5" i="7" s="1"/>
  <c r="P5" i="7"/>
  <c r="W5" i="7" s="1"/>
  <c r="O5" i="7"/>
  <c r="V5" i="7" s="1"/>
  <c r="Q4" i="7"/>
  <c r="X4" i="7" s="1"/>
  <c r="P4" i="7"/>
  <c r="W4" i="7" s="1"/>
  <c r="O4" i="7"/>
  <c r="V4" i="7" s="1"/>
  <c r="G64" i="7"/>
  <c r="F64" i="7"/>
  <c r="E64" i="7"/>
  <c r="D64" i="7"/>
  <c r="C64" i="7"/>
  <c r="F48" i="7"/>
  <c r="E48" i="7"/>
  <c r="D48" i="7"/>
  <c r="C48" i="7"/>
  <c r="B48" i="7"/>
  <c r="L8" i="7"/>
  <c r="E8" i="7"/>
  <c r="L7" i="7"/>
  <c r="R7" i="7" s="1"/>
  <c r="Y7" i="7" s="1"/>
  <c r="L6" i="7"/>
  <c r="R6" i="7" s="1"/>
  <c r="Y6" i="7" s="1"/>
  <c r="L5" i="7"/>
  <c r="R5" i="7" s="1"/>
  <c r="Y5" i="7" s="1"/>
  <c r="L4" i="7"/>
  <c r="R4" i="7" s="1"/>
  <c r="Y4" i="7" s="1"/>
  <c r="T63" i="1"/>
  <c r="S63" i="1"/>
  <c r="R63" i="1"/>
  <c r="Q63" i="1"/>
  <c r="T62" i="1"/>
  <c r="AA62" i="1" s="1"/>
  <c r="S62" i="1"/>
  <c r="R62" i="1"/>
  <c r="Y62" i="1" s="1"/>
  <c r="Q62" i="1"/>
  <c r="X62" i="1" s="1"/>
  <c r="T61" i="1"/>
  <c r="AA61" i="1" s="1"/>
  <c r="S61" i="1"/>
  <c r="R61" i="1"/>
  <c r="Y61" i="1" s="1"/>
  <c r="Q61" i="1"/>
  <c r="X61" i="1" s="1"/>
  <c r="T60" i="1"/>
  <c r="AA60" i="1" s="1"/>
  <c r="S60" i="1"/>
  <c r="R60" i="1"/>
  <c r="Y60" i="1" s="1"/>
  <c r="Q60" i="1"/>
  <c r="X60" i="1" s="1"/>
  <c r="T59" i="1"/>
  <c r="AA59" i="1" s="1"/>
  <c r="S59" i="1"/>
  <c r="R59" i="1"/>
  <c r="Y59" i="1" s="1"/>
  <c r="Q59" i="1"/>
  <c r="X59" i="1" s="1"/>
  <c r="T56" i="1"/>
  <c r="AA56" i="1" s="1"/>
  <c r="S56" i="1"/>
  <c r="R56" i="1"/>
  <c r="Y56" i="1" s="1"/>
  <c r="Q56" i="1"/>
  <c r="X56" i="1" s="1"/>
  <c r="T55" i="1"/>
  <c r="AA55" i="1" s="1"/>
  <c r="S55" i="1"/>
  <c r="R55" i="1"/>
  <c r="Y55" i="1" s="1"/>
  <c r="Q55" i="1"/>
  <c r="X55" i="1" s="1"/>
  <c r="T54" i="1"/>
  <c r="AA54" i="1" s="1"/>
  <c r="S54" i="1"/>
  <c r="Z54" i="1" s="1"/>
  <c r="R54" i="1"/>
  <c r="Y54" i="1" s="1"/>
  <c r="Q54" i="1"/>
  <c r="X54" i="1" s="1"/>
  <c r="T53" i="1"/>
  <c r="AA53" i="1" s="1"/>
  <c r="S53" i="1"/>
  <c r="R53" i="1"/>
  <c r="Y53" i="1" s="1"/>
  <c r="Q53" i="1"/>
  <c r="X53" i="1" s="1"/>
  <c r="T52" i="1"/>
  <c r="AA52" i="1" s="1"/>
  <c r="S52" i="1"/>
  <c r="R52" i="1"/>
  <c r="Y52" i="1" s="1"/>
  <c r="Q52" i="1"/>
  <c r="X52" i="1" s="1"/>
  <c r="T49" i="1"/>
  <c r="AA49" i="1" s="1"/>
  <c r="S49" i="1"/>
  <c r="Z49" i="1" s="1"/>
  <c r="R49" i="1"/>
  <c r="Y49" i="1" s="1"/>
  <c r="Q49" i="1"/>
  <c r="X49" i="1" s="1"/>
  <c r="T48" i="1"/>
  <c r="AA48" i="1" s="1"/>
  <c r="S48" i="1"/>
  <c r="Z48" i="1" s="1"/>
  <c r="R48" i="1"/>
  <c r="Y48" i="1" s="1"/>
  <c r="Q48" i="1"/>
  <c r="X48" i="1" s="1"/>
  <c r="T47" i="1"/>
  <c r="AA47" i="1" s="1"/>
  <c r="S47" i="1"/>
  <c r="Z47" i="1" s="1"/>
  <c r="R47" i="1"/>
  <c r="Y47" i="1" s="1"/>
  <c r="Q47" i="1"/>
  <c r="X47" i="1" s="1"/>
  <c r="T46" i="1"/>
  <c r="AA46" i="1" s="1"/>
  <c r="S46" i="1"/>
  <c r="Z46" i="1" s="1"/>
  <c r="R46" i="1"/>
  <c r="Y46" i="1" s="1"/>
  <c r="Q46" i="1"/>
  <c r="X46" i="1" s="1"/>
  <c r="T45" i="1"/>
  <c r="AA45" i="1" s="1"/>
  <c r="S45" i="1"/>
  <c r="Z45" i="1" s="1"/>
  <c r="R45" i="1"/>
  <c r="Y45" i="1" s="1"/>
  <c r="Q45" i="1"/>
  <c r="X45" i="1" s="1"/>
  <c r="T42" i="1"/>
  <c r="AA42" i="1" s="1"/>
  <c r="S42" i="1"/>
  <c r="R42" i="1"/>
  <c r="Y42" i="1" s="1"/>
  <c r="Q42" i="1"/>
  <c r="X42" i="1" s="1"/>
  <c r="T41" i="1"/>
  <c r="AA41" i="1" s="1"/>
  <c r="S41" i="1"/>
  <c r="R41" i="1"/>
  <c r="Y41" i="1" s="1"/>
  <c r="Q41" i="1"/>
  <c r="X41" i="1" s="1"/>
  <c r="T40" i="1"/>
  <c r="AA40" i="1" s="1"/>
  <c r="S40" i="1"/>
  <c r="R40" i="1"/>
  <c r="Y40" i="1" s="1"/>
  <c r="Q40" i="1"/>
  <c r="X40" i="1" s="1"/>
  <c r="T39" i="1"/>
  <c r="AA39" i="1" s="1"/>
  <c r="S39" i="1"/>
  <c r="R39" i="1"/>
  <c r="Y39" i="1" s="1"/>
  <c r="Q39" i="1"/>
  <c r="X39" i="1" s="1"/>
  <c r="T38" i="1"/>
  <c r="AA38" i="1" s="1"/>
  <c r="S38" i="1"/>
  <c r="R38" i="1"/>
  <c r="Y38" i="1" s="1"/>
  <c r="Q38" i="1"/>
  <c r="X38" i="1" s="1"/>
  <c r="T35" i="1"/>
  <c r="AA35" i="1" s="1"/>
  <c r="S35" i="1"/>
  <c r="R35" i="1"/>
  <c r="Y35" i="1" s="1"/>
  <c r="Q35" i="1"/>
  <c r="X35" i="1" s="1"/>
  <c r="T34" i="1"/>
  <c r="AA34" i="1" s="1"/>
  <c r="S34" i="1"/>
  <c r="R34" i="1"/>
  <c r="Y34" i="1" s="1"/>
  <c r="Q34" i="1"/>
  <c r="X34" i="1" s="1"/>
  <c r="T33" i="1"/>
  <c r="AA33" i="1" s="1"/>
  <c r="S33" i="1"/>
  <c r="R33" i="1"/>
  <c r="Y33" i="1" s="1"/>
  <c r="Q33" i="1"/>
  <c r="X33" i="1" s="1"/>
  <c r="T32" i="1"/>
  <c r="AA32" i="1" s="1"/>
  <c r="S32" i="1"/>
  <c r="R32" i="1"/>
  <c r="Y32" i="1" s="1"/>
  <c r="Q32" i="1"/>
  <c r="X32" i="1" s="1"/>
  <c r="T31" i="1"/>
  <c r="AA31" i="1" s="1"/>
  <c r="S31" i="1"/>
  <c r="R31" i="1"/>
  <c r="Y31" i="1" s="1"/>
  <c r="Q31" i="1"/>
  <c r="X31" i="1" s="1"/>
  <c r="T28" i="1"/>
  <c r="AA28" i="1" s="1"/>
  <c r="S28" i="1"/>
  <c r="R28" i="1"/>
  <c r="Y28" i="1" s="1"/>
  <c r="Q28" i="1"/>
  <c r="X28" i="1" s="1"/>
  <c r="T27" i="1"/>
  <c r="AA27" i="1" s="1"/>
  <c r="S27" i="1"/>
  <c r="R27" i="1"/>
  <c r="Y27" i="1" s="1"/>
  <c r="Q27" i="1"/>
  <c r="X27" i="1" s="1"/>
  <c r="T26" i="1"/>
  <c r="AA26" i="1" s="1"/>
  <c r="S26" i="1"/>
  <c r="R26" i="1"/>
  <c r="Y26" i="1" s="1"/>
  <c r="Q26" i="1"/>
  <c r="X26" i="1" s="1"/>
  <c r="T25" i="1"/>
  <c r="AA25" i="1" s="1"/>
  <c r="S25" i="1"/>
  <c r="R25" i="1"/>
  <c r="Y25" i="1" s="1"/>
  <c r="Q25" i="1"/>
  <c r="X25" i="1" s="1"/>
  <c r="T24" i="1"/>
  <c r="AA24" i="1" s="1"/>
  <c r="S24" i="1"/>
  <c r="R24" i="1"/>
  <c r="Y24" i="1" s="1"/>
  <c r="Q24" i="1"/>
  <c r="X24" i="1" s="1"/>
  <c r="Q18" i="1"/>
  <c r="X18" i="1" s="1"/>
  <c r="R18" i="1"/>
  <c r="Y18" i="1" s="1"/>
  <c r="S18" i="1"/>
  <c r="T18" i="1"/>
  <c r="AA18" i="1" s="1"/>
  <c r="Q19" i="1"/>
  <c r="X19" i="1" s="1"/>
  <c r="R19" i="1"/>
  <c r="Y19" i="1" s="1"/>
  <c r="S19" i="1"/>
  <c r="T19" i="1"/>
  <c r="AA19" i="1" s="1"/>
  <c r="Q20" i="1"/>
  <c r="X20" i="1" s="1"/>
  <c r="R20" i="1"/>
  <c r="Y20" i="1" s="1"/>
  <c r="S20" i="1"/>
  <c r="T20" i="1"/>
  <c r="AA20" i="1" s="1"/>
  <c r="Q21" i="1"/>
  <c r="R21" i="1"/>
  <c r="S21" i="1"/>
  <c r="S10" i="1" s="1"/>
  <c r="Z10" i="1" s="1"/>
  <c r="T21" i="1"/>
  <c r="R17" i="1"/>
  <c r="Y17" i="1" s="1"/>
  <c r="S17" i="1"/>
  <c r="T17" i="1"/>
  <c r="AA17" i="1" s="1"/>
  <c r="Q17" i="1"/>
  <c r="X17" i="1" s="1"/>
  <c r="Q7" i="1"/>
  <c r="X7" i="1" s="1"/>
  <c r="R7" i="1"/>
  <c r="Y7" i="1" s="1"/>
  <c r="S7" i="1"/>
  <c r="Z7" i="1" s="1"/>
  <c r="Q8" i="1"/>
  <c r="X8" i="1" s="1"/>
  <c r="R8" i="1"/>
  <c r="Y8" i="1" s="1"/>
  <c r="S8" i="1"/>
  <c r="Z8" i="1" s="1"/>
  <c r="Q9" i="1"/>
  <c r="X9" i="1" s="1"/>
  <c r="R9" i="1"/>
  <c r="Y9" i="1" s="1"/>
  <c r="S9" i="1"/>
  <c r="Z9" i="1" s="1"/>
  <c r="R6" i="1"/>
  <c r="Y6" i="1" s="1"/>
  <c r="S6" i="1"/>
  <c r="Z6" i="1" s="1"/>
  <c r="Q6" i="1"/>
  <c r="X6" i="1" s="1"/>
  <c r="M6" i="1"/>
  <c r="T6" i="1" s="1"/>
  <c r="AA6" i="1" s="1"/>
  <c r="M7" i="1"/>
  <c r="M8" i="1"/>
  <c r="T8" i="1" s="1"/>
  <c r="AA8" i="1" s="1"/>
  <c r="M9" i="1"/>
  <c r="T9" i="1" s="1"/>
  <c r="AA9" i="1" s="1"/>
  <c r="R8" i="7" l="1"/>
  <c r="Y8" i="7" s="1"/>
  <c r="X21" i="1"/>
  <c r="Q10" i="1"/>
  <c r="X10" i="1" s="1"/>
  <c r="Y21" i="1"/>
  <c r="R10" i="1"/>
  <c r="Y10" i="1" s="1"/>
  <c r="AA21" i="1"/>
  <c r="T10" i="1"/>
  <c r="AA10" i="1" s="1"/>
  <c r="T7" i="1"/>
  <c r="AA7" i="1" s="1"/>
</calcChain>
</file>

<file path=xl/sharedStrings.xml><?xml version="1.0" encoding="utf-8"?>
<sst xmlns="http://schemas.openxmlformats.org/spreadsheetml/2006/main" count="786" uniqueCount="201">
  <si>
    <t>anno</t>
  </si>
  <si>
    <t>tot_internazionali</t>
  </si>
  <si>
    <t>2021_2022</t>
  </si>
  <si>
    <t>2022_2023</t>
  </si>
  <si>
    <t>2023_2024</t>
  </si>
  <si>
    <t>2024_2025</t>
  </si>
  <si>
    <t>studenti conseguito almeno 25 cfu</t>
  </si>
  <si>
    <t>percentuali di studenti conseguito almeno 25 cfu</t>
  </si>
  <si>
    <t>a.a.</t>
  </si>
  <si>
    <t>tot_studenti_internazionali immatricolati</t>
  </si>
  <si>
    <t>tot studenti italiani immatricolati</t>
  </si>
  <si>
    <t>tot_italiani</t>
  </si>
  <si>
    <t>dipartimento</t>
  </si>
  <si>
    <t>3- Tasso di abbandono o mancata iscrizione al secondo anno per la componente studentesca internazionale rispetto alla media generale di Ateneo</t>
  </si>
  <si>
    <t>n.immatricolati internazionali</t>
  </si>
  <si>
    <t>n.abbandoni internazionali</t>
  </si>
  <si>
    <t>tasso abbandono degli internazionali</t>
  </si>
  <si>
    <t>n.immatricolati it</t>
  </si>
  <si>
    <t>n.abbandoni it</t>
  </si>
  <si>
    <t>tasso abbandono italiani</t>
  </si>
  <si>
    <t>NA</t>
  </si>
  <si>
    <t>AFGHANISTAN</t>
  </si>
  <si>
    <t>ALBANIA</t>
  </si>
  <si>
    <t>ALGERIA</t>
  </si>
  <si>
    <t>ANGOLA</t>
  </si>
  <si>
    <t>ARGENTINA</t>
  </si>
  <si>
    <t>ARMENIA</t>
  </si>
  <si>
    <t>AUSTRIA</t>
  </si>
  <si>
    <t>AZERBAIGIAN</t>
  </si>
  <si>
    <t>BANGLADESH</t>
  </si>
  <si>
    <t>BELGIO</t>
  </si>
  <si>
    <t>BENIN (EX DAHOMEY)</t>
  </si>
  <si>
    <t>BIELORUSSIA</t>
  </si>
  <si>
    <t>BRASILE</t>
  </si>
  <si>
    <t>BULGARIA</t>
  </si>
  <si>
    <t>BURKINA FASO (EX ALTO VOLTA)</t>
  </si>
  <si>
    <t>CAMERUN</t>
  </si>
  <si>
    <t>CANADA</t>
  </si>
  <si>
    <t>CECA, REPUBBLICA</t>
  </si>
  <si>
    <t>CILE, PERU</t>
  </si>
  <si>
    <t>CINESE, REPUBBLICA POPOLARE</t>
  </si>
  <si>
    <t>COLOMBIA</t>
  </si>
  <si>
    <t>CONGO</t>
  </si>
  <si>
    <t>CONGO (REPUBBLICA DEL)</t>
  </si>
  <si>
    <t>COSTA D'AVORIO</t>
  </si>
  <si>
    <t>DOMINICANA, REPUBBLICA</t>
  </si>
  <si>
    <t>ECUADOR</t>
  </si>
  <si>
    <t>EGITTO</t>
  </si>
  <si>
    <t>ETIOPIA</t>
  </si>
  <si>
    <t>FILIPPINE</t>
  </si>
  <si>
    <t>FINLANDIA</t>
  </si>
  <si>
    <t>FRANCIA</t>
  </si>
  <si>
    <t>GAMBIA</t>
  </si>
  <si>
    <t>GEORGIA</t>
  </si>
  <si>
    <t>GERMANIA</t>
  </si>
  <si>
    <t>GHANA</t>
  </si>
  <si>
    <t>GIAPPONE</t>
  </si>
  <si>
    <t>GIORDANIA</t>
  </si>
  <si>
    <t>GRECIA</t>
  </si>
  <si>
    <t>GUINEA</t>
  </si>
  <si>
    <t>GUINEA BISSAU</t>
  </si>
  <si>
    <t>HONDURAS</t>
  </si>
  <si>
    <t>INDIA</t>
  </si>
  <si>
    <t>INDONESIA</t>
  </si>
  <si>
    <t>IRAN, REPUBBLICA ISLAMICA DEL</t>
  </si>
  <si>
    <t>IRAQ</t>
  </si>
  <si>
    <t>IRLANDA</t>
  </si>
  <si>
    <t>ISRAELE</t>
  </si>
  <si>
    <t>KAZAKHSTAN</t>
  </si>
  <si>
    <t>KENYA</t>
  </si>
  <si>
    <t>KIRGHIZISTAN</t>
  </si>
  <si>
    <t>KOSOVO</t>
  </si>
  <si>
    <t>LETTONIA</t>
  </si>
  <si>
    <t>LIBANO</t>
  </si>
  <si>
    <t>MACEDONIA, REPUBBLICA DI</t>
  </si>
  <si>
    <t>MADAGASCAR</t>
  </si>
  <si>
    <t>MAROCCO</t>
  </si>
  <si>
    <t>MESSICO</t>
  </si>
  <si>
    <t>MOLDOVA</t>
  </si>
  <si>
    <t>MONGOLIA</t>
  </si>
  <si>
    <t>MOZAMBICO</t>
  </si>
  <si>
    <t>MYANMAR (EX BIRMANIA)</t>
  </si>
  <si>
    <t>NEPAL</t>
  </si>
  <si>
    <t>NIGERIA</t>
  </si>
  <si>
    <t>PAESI BASSI</t>
  </si>
  <si>
    <t>PAKISTAN</t>
  </si>
  <si>
    <t>PARAGUAY</t>
  </si>
  <si>
    <t>PERU</t>
  </si>
  <si>
    <t>POLONIA</t>
  </si>
  <si>
    <t>PORTOGALLO</t>
  </si>
  <si>
    <t>REGNO UNITO</t>
  </si>
  <si>
    <t>ROMANIA</t>
  </si>
  <si>
    <t>RUANDA</t>
  </si>
  <si>
    <t>RUANDA, SOMALIA</t>
  </si>
  <si>
    <t>RUSSA, FEDERAZIONE</t>
  </si>
  <si>
    <t>SENEGAL</t>
  </si>
  <si>
    <t>SERBIA, REPUBBLICA DI</t>
  </si>
  <si>
    <t>SIRIA</t>
  </si>
  <si>
    <t>SOMALIA</t>
  </si>
  <si>
    <t>SPAGNA</t>
  </si>
  <si>
    <t>SRI LANKA (EX CEYLON)</t>
  </si>
  <si>
    <t>STATI UNITI D'AMERICA</t>
  </si>
  <si>
    <t>SUD SUDAN</t>
  </si>
  <si>
    <t>SUDAN</t>
  </si>
  <si>
    <t>SVEZIA</t>
  </si>
  <si>
    <t>SVIZZERA</t>
  </si>
  <si>
    <t>THAILANDIA</t>
  </si>
  <si>
    <t>TUNISIA</t>
  </si>
  <si>
    <t>TURCHIA</t>
  </si>
  <si>
    <t>UCRAINA</t>
  </si>
  <si>
    <t>UGANDA</t>
  </si>
  <si>
    <t>URUGUAY</t>
  </si>
  <si>
    <t>UZBEKISTAN</t>
  </si>
  <si>
    <t>VENEZUELA</t>
  </si>
  <si>
    <t>VIETNAM</t>
  </si>
  <si>
    <t>YEMEN</t>
  </si>
  <si>
    <t>Etichette di riga</t>
  </si>
  <si>
    <t>Totale complessivo</t>
  </si>
  <si>
    <t>PER√ô</t>
  </si>
  <si>
    <t>BORSE DI STUDIO UNITUS : BORSA_UNITUS_INTERNAZ_STUD - BORSA DI ATENEO PER STUDENTI INTERNAZIONALI</t>
  </si>
  <si>
    <t>200 - Convenzione doppio diploma studenti russi.</t>
  </si>
  <si>
    <t>200 Convenzione doppio diploma</t>
  </si>
  <si>
    <t>95 - Candidato alla borsa di studio Laziodisu (solo bollo ‚Ç¨16)</t>
  </si>
  <si>
    <t>BORSA_UNITUS_INTERNAZ_STUD - BORSA DI ATENEO PER STUDENTI INTERNAZIONALI</t>
  </si>
  <si>
    <t>BORSAGOVERNOITALIANO - BORSA DEL GOVERNO ITALIANO</t>
  </si>
  <si>
    <t>Convenzione doppio diploma studenti russi</t>
  </si>
  <si>
    <t>Vincitore o idoneo di borsa di studio e prestiti d'onore concessi da Laziodisu</t>
  </si>
  <si>
    <t>Vincitore o idoneo di borsa di studio LazioDiSco</t>
  </si>
  <si>
    <t>TOTALE</t>
  </si>
  <si>
    <t>4- numero borse di studio di Ateneo (finanziate direttamente da UNITUS) erogate a studenti straneiri, PER AREE GEOGRAFICHE VEDERE FOGLIO DEDICATO</t>
  </si>
  <si>
    <t>(*) DISTRIBUZIONE DELLE BORSE PER CITTADINANZA ESTERA</t>
  </si>
  <si>
    <t>NESSUNA BORSA</t>
  </si>
  <si>
    <t>CITTADINANZA</t>
  </si>
  <si>
    <r>
      <t xml:space="preserve">internazionali </t>
    </r>
    <r>
      <rPr>
        <b/>
        <sz val="12"/>
        <color theme="1"/>
        <rFont val="Aptos"/>
      </rPr>
      <t>triennali</t>
    </r>
    <r>
      <rPr>
        <sz val="12"/>
        <color theme="1"/>
        <rFont val="Aptos"/>
      </rPr>
      <t xml:space="preserve"> (immatricolati)</t>
    </r>
  </si>
  <si>
    <r>
      <t xml:space="preserve">internazionali </t>
    </r>
    <r>
      <rPr>
        <b/>
        <sz val="12"/>
        <color theme="1"/>
        <rFont val="Aptos"/>
      </rPr>
      <t>magistrali</t>
    </r>
    <r>
      <rPr>
        <sz val="12"/>
        <color theme="1"/>
        <rFont val="Aptos"/>
      </rPr>
      <t xml:space="preserve"> immatricolati </t>
    </r>
  </si>
  <si>
    <r>
      <t>internazionali</t>
    </r>
    <r>
      <rPr>
        <b/>
        <sz val="12"/>
        <color theme="1"/>
        <rFont val="Aptos"/>
      </rPr>
      <t xml:space="preserve"> ciclo unico</t>
    </r>
    <r>
      <rPr>
        <sz val="12"/>
        <color theme="1"/>
        <rFont val="Aptos"/>
      </rPr>
      <t xml:space="preserve"> immatricolati </t>
    </r>
  </si>
  <si>
    <r>
      <rPr>
        <b/>
        <sz val="12"/>
        <color theme="1"/>
        <rFont val="Aptos"/>
      </rPr>
      <t>triennali</t>
    </r>
    <r>
      <rPr>
        <sz val="12"/>
        <color theme="1"/>
        <rFont val="Aptos"/>
      </rPr>
      <t xml:space="preserve"> italiani (immatricolati)</t>
    </r>
  </si>
  <si>
    <r>
      <t xml:space="preserve"> </t>
    </r>
    <r>
      <rPr>
        <b/>
        <sz val="12"/>
        <color theme="1"/>
        <rFont val="Aptos"/>
      </rPr>
      <t>magistrali</t>
    </r>
    <r>
      <rPr>
        <sz val="12"/>
        <color theme="1"/>
        <rFont val="Aptos"/>
      </rPr>
      <t xml:space="preserve"> italiani immatricolati </t>
    </r>
  </si>
  <si>
    <r>
      <t>Italiani</t>
    </r>
    <r>
      <rPr>
        <b/>
        <sz val="12"/>
        <color theme="1"/>
        <rFont val="Aptos"/>
      </rPr>
      <t xml:space="preserve"> ciclo unico</t>
    </r>
    <r>
      <rPr>
        <sz val="12"/>
        <color theme="1"/>
        <rFont val="Aptos"/>
      </rPr>
      <t xml:space="preserve"> immatricolati </t>
    </r>
  </si>
  <si>
    <t>BORSA LAZIO DISCO</t>
  </si>
  <si>
    <t>Convenzione doppio diploma</t>
  </si>
  <si>
    <r>
      <t xml:space="preserve"> </t>
    </r>
    <r>
      <rPr>
        <b/>
        <sz val="12"/>
        <color theme="1"/>
        <rFont val="Aptos"/>
      </rPr>
      <t>triennali</t>
    </r>
    <r>
      <rPr>
        <sz val="12"/>
        <color theme="1"/>
        <rFont val="Aptos"/>
      </rPr>
      <t xml:space="preserve"> (immatricolati)</t>
    </r>
  </si>
  <si>
    <r>
      <t xml:space="preserve"> </t>
    </r>
    <r>
      <rPr>
        <b/>
        <sz val="12"/>
        <color theme="1"/>
        <rFont val="Aptos"/>
      </rPr>
      <t>magistrali</t>
    </r>
    <r>
      <rPr>
        <sz val="12"/>
        <color theme="1"/>
        <rFont val="Aptos"/>
      </rPr>
      <t xml:space="preserve"> immatricolati </t>
    </r>
  </si>
  <si>
    <r>
      <rPr>
        <b/>
        <sz val="12"/>
        <color theme="1"/>
        <rFont val="Aptos"/>
      </rPr>
      <t xml:space="preserve"> ciclo unico</t>
    </r>
    <r>
      <rPr>
        <sz val="12"/>
        <color theme="1"/>
        <rFont val="Aptos"/>
      </rPr>
      <t xml:space="preserve"> immatricolati </t>
    </r>
  </si>
  <si>
    <t>tot_studenti_ immatricolati</t>
  </si>
  <si>
    <t>totale studenti immatricolati (I anno)</t>
  </si>
  <si>
    <t>Incidenza studenti stranieri % su totale studenti</t>
  </si>
  <si>
    <t xml:space="preserve">5- distribuzione iscritti internazionali per dipartimento </t>
  </si>
  <si>
    <t>Totale studenti immatricolati in Ateneo</t>
  </si>
  <si>
    <t xml:space="preserve">Studenti immatricolati di nazionalità italiana </t>
  </si>
  <si>
    <t xml:space="preserve">Studenti immatricolati di nazionalità straniera </t>
  </si>
  <si>
    <t>DAFNE</t>
  </si>
  <si>
    <t>DEIM</t>
  </si>
  <si>
    <t>DIBAF</t>
  </si>
  <si>
    <t>DIKE</t>
  </si>
  <si>
    <t>DISTU</t>
  </si>
  <si>
    <t>2021/2022</t>
  </si>
  <si>
    <t>2022/2023</t>
  </si>
  <si>
    <t>2023/2024</t>
  </si>
  <si>
    <t>2024/2025</t>
  </si>
  <si>
    <t>2025/2026</t>
  </si>
  <si>
    <t>DISUCOM</t>
  </si>
  <si>
    <t>DEB</t>
  </si>
  <si>
    <t>2025_2026</t>
  </si>
  <si>
    <t>Ateneo totale</t>
  </si>
  <si>
    <t>Totale studenti immatricolati per Dipartimento</t>
  </si>
  <si>
    <t>Incidenza studenti stranieri % su totale studenti per Dipartimento</t>
  </si>
  <si>
    <t>Distribuzione immatricolati per dipartimento e composizione</t>
  </si>
  <si>
    <t>1. Numero totale di studenti internazionali immatricolati al primo anno (triennali e magistrali)</t>
  </si>
  <si>
    <t>Distribuzione immatricolati per ATENEO e composizione</t>
  </si>
  <si>
    <t>2025-2026</t>
  </si>
  <si>
    <t xml:space="preserve">(*) per a.a. 2025/2026 non è possibile definire l'indicatore in quanto è stato svolto solo un semestre e il dato non risulta confrontabile con gli altri a.a. </t>
  </si>
  <si>
    <t>(*) per la distribuzione per area geografica -&gt; vedere foglio dedicato</t>
  </si>
  <si>
    <r>
      <t xml:space="preserve">internazionali </t>
    </r>
    <r>
      <rPr>
        <b/>
        <sz val="12"/>
        <color rgb="FF000000"/>
        <rFont val="Aptos"/>
      </rPr>
      <t>triennali</t>
    </r>
    <r>
      <rPr>
        <sz val="12"/>
        <color rgb="FF000000"/>
        <rFont val="Aptos"/>
      </rPr>
      <t xml:space="preserve"> (immatricolati)</t>
    </r>
  </si>
  <si>
    <r>
      <t xml:space="preserve">internazionali </t>
    </r>
    <r>
      <rPr>
        <b/>
        <sz val="12"/>
        <color rgb="FF000000"/>
        <rFont val="Aptos"/>
      </rPr>
      <t>magistrali</t>
    </r>
    <r>
      <rPr>
        <sz val="12"/>
        <color rgb="FF000000"/>
        <rFont val="Aptos"/>
      </rPr>
      <t xml:space="preserve"> immatricolati </t>
    </r>
  </si>
  <si>
    <r>
      <t>internazionali</t>
    </r>
    <r>
      <rPr>
        <b/>
        <sz val="12"/>
        <color rgb="FF000000"/>
        <rFont val="Aptos"/>
      </rPr>
      <t xml:space="preserve"> ciclo unico</t>
    </r>
    <r>
      <rPr>
        <sz val="12"/>
        <color rgb="FF000000"/>
        <rFont val="Aptos"/>
      </rPr>
      <t xml:space="preserve"> immatricolati </t>
    </r>
  </si>
  <si>
    <r>
      <rPr>
        <b/>
        <sz val="12"/>
        <color rgb="FF000000"/>
        <rFont val="Aptos"/>
      </rPr>
      <t>triennali</t>
    </r>
    <r>
      <rPr>
        <sz val="12"/>
        <color rgb="FF000000"/>
        <rFont val="Aptos"/>
      </rPr>
      <t xml:space="preserve"> italiani (immatricolati)</t>
    </r>
  </si>
  <si>
    <r>
      <t xml:space="preserve"> </t>
    </r>
    <r>
      <rPr>
        <b/>
        <sz val="12"/>
        <color rgb="FF000000"/>
        <rFont val="Aptos"/>
      </rPr>
      <t>magistrali</t>
    </r>
    <r>
      <rPr>
        <sz val="12"/>
        <color rgb="FF000000"/>
        <rFont val="Aptos"/>
      </rPr>
      <t xml:space="preserve"> italiani immatricolati </t>
    </r>
  </si>
  <si>
    <r>
      <t>Italiani</t>
    </r>
    <r>
      <rPr>
        <b/>
        <sz val="12"/>
        <color rgb="FF000000"/>
        <rFont val="Aptos"/>
      </rPr>
      <t xml:space="preserve"> ciclo unico</t>
    </r>
    <r>
      <rPr>
        <sz val="12"/>
        <color rgb="FF000000"/>
        <rFont val="Aptos"/>
      </rPr>
      <t xml:space="preserve"> immatricolati </t>
    </r>
  </si>
  <si>
    <t>cittadinanza</t>
  </si>
  <si>
    <t>CUBA</t>
  </si>
  <si>
    <t>TERRITORI DELL'AUTONOMIA PALESTINESE</t>
  </si>
  <si>
    <t>EQUADOR</t>
  </si>
  <si>
    <t>GANA</t>
  </si>
  <si>
    <t>IRAN</t>
  </si>
  <si>
    <t>KAZAKISTAN</t>
  </si>
  <si>
    <t>RUSSA</t>
  </si>
  <si>
    <t>RUSSIA</t>
  </si>
  <si>
    <t>SERBIA</t>
  </si>
  <si>
    <t>% 2024_2025</t>
  </si>
  <si>
    <t>% 2025_2026</t>
  </si>
  <si>
    <t>% 2021_2022</t>
  </si>
  <si>
    <t>% 2022_2023</t>
  </si>
  <si>
    <t>1. numero totale di studenti internazionali immatricolati al primo anno (triennali, magistrali e ciclo unico)</t>
  </si>
  <si>
    <t>DISBEC</t>
  </si>
  <si>
    <t>SOGE</t>
  </si>
  <si>
    <t>iscritti totali per dipartimento</t>
  </si>
  <si>
    <t>iscritti internazionali per Dipartimento</t>
  </si>
  <si>
    <t>% iscritti internazionali per dipartimento</t>
  </si>
  <si>
    <t>2- Numero e percentuale di studenti internazionali che hanno conseguito almeno 25 cfu entro il termine dell'a.a. di riferiemnto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</si>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</sst>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71" formatCode="0.0%"/>
  </numFmts>
  <fonts count="2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theme="1"/>
      <name val="Aptos"/>
    </font>
    <font>
      <b/>
      <sz val="11"/>
      <color rgb="FF000000"/>
      <name val="Aptos"/>
    </font>
    <font>
      <sz val="12"/>
      <color theme="1"/>
      <name val="Aptos"/>
    </font>
    <font>
      <sz val="11"/>
      <color theme="1"/>
      <name val="Aptos"/>
    </font>
    <font>
      <sz val="12"/>
      <color rgb="FF000000"/>
      <name val="Aptos"/>
    </font>
    <font>
      <b/>
      <sz val="12"/>
      <color rgb="FF000000"/>
      <name val="Aptos Narrow"/>
      <scheme val="minor"/>
    </font>
    <font>
      <b/>
      <sz val="12"/>
      <color rgb="FF000000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</font>
    <font>
      <sz val="12"/>
      <color theme="0"/>
      <name val="Aptos"/>
    </font>
    <font>
      <sz val="11"/>
      <color rgb="FF000000"/>
      <name val="Aptos"/>
    </font>
    <font>
      <b/>
      <sz val="11"/>
      <color theme="0"/>
      <name val="Aptos"/>
    </font>
    <font>
      <b/>
      <sz val="12"/>
      <color rgb="FF000000"/>
      <name val="Aptos"/>
    </font>
    <font>
      <b/>
      <sz val="11"/>
      <color rgb="FF000000"/>
      <name val="Aptos Narrow"/>
      <family val="2"/>
    </font>
    <font>
      <sz val="12"/>
      <color theme="1"/>
      <name val="Aptos Narrow"/>
      <family val="2"/>
    </font>
    <font>
      <b/>
      <sz val="12"/>
      <color rgb="FF7030A0"/>
      <name val="Aptos Narrow"/>
      <scheme val="minor"/>
    </font>
    <font>
      <sz val="12"/>
      <color rgb="FF00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0E6F5"/>
        <bgColor rgb="FFC0E6F5"/>
      </patternFill>
    </fill>
    <fill>
      <patternFill patternType="solid">
        <fgColor rgb="FF002060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CAEDFB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44B3E1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9" fontId="1" fillId="0" borderId="0" xfId="0" applyNumberFormat="1" applyFont="1"/>
    <xf numFmtId="0" fontId="4" fillId="3" borderId="2" xfId="0" applyFont="1" applyFill="1" applyBorder="1"/>
    <xf numFmtId="0" fontId="1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1" fillId="0" borderId="1" xfId="0" applyFont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4" fontId="7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164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0" fontId="7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16" fillId="4" borderId="0" xfId="0" applyFont="1" applyFill="1"/>
    <xf numFmtId="0" fontId="13" fillId="4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3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Border="1" applyAlignment="1">
      <alignment horizont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6" fillId="5" borderId="0" xfId="0" applyFont="1" applyFill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center"/>
    </xf>
    <xf numFmtId="2" fontId="9" fillId="0" borderId="0" xfId="0" applyNumberFormat="1" applyFont="1"/>
    <xf numFmtId="0" fontId="17" fillId="5" borderId="0" xfId="0" applyFont="1" applyFill="1" applyAlignment="1">
      <alignment horizontal="center"/>
    </xf>
    <xf numFmtId="0" fontId="9" fillId="0" borderId="0" xfId="0" applyFont="1" applyAlignment="1">
      <alignment wrapText="1"/>
    </xf>
    <xf numFmtId="0" fontId="17" fillId="0" borderId="0" xfId="0" applyFont="1"/>
    <xf numFmtId="0" fontId="9" fillId="6" borderId="1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left"/>
    </xf>
    <xf numFmtId="0" fontId="9" fillId="5" borderId="0" xfId="0" applyFont="1" applyFill="1"/>
    <xf numFmtId="0" fontId="18" fillId="0" borderId="5" xfId="0" applyFont="1" applyBorder="1" applyAlignment="1">
      <alignment horizontal="left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20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left"/>
    </xf>
    <xf numFmtId="9" fontId="1" fillId="0" borderId="0" xfId="0" applyNumberFormat="1" applyFont="1" applyAlignment="1">
      <alignment horizontal="center"/>
    </xf>
    <xf numFmtId="171" fontId="1" fillId="0" borderId="0" xfId="0" applyNumberFormat="1" applyFont="1" applyAlignment="1">
      <alignment horizontal="center"/>
    </xf>
    <xf numFmtId="9" fontId="1" fillId="6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171" fontId="1" fillId="0" borderId="6" xfId="0" applyNumberFormat="1" applyFont="1" applyBorder="1" applyAlignment="1">
      <alignment horizontal="center"/>
    </xf>
    <xf numFmtId="0" fontId="1" fillId="6" borderId="0" xfId="0" applyFont="1" applyFill="1"/>
    <xf numFmtId="9" fontId="10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9" fontId="1" fillId="0" borderId="0" xfId="0" applyNumberFormat="1" applyFont="1" applyFill="1" applyAlignment="1">
      <alignment horizontal="center"/>
    </xf>
    <xf numFmtId="9" fontId="1" fillId="0" borderId="1" xfId="0" applyNumberFormat="1" applyFont="1" applyBorder="1" applyAlignment="1">
      <alignment horizontal="center"/>
    </xf>
    <xf numFmtId="171" fontId="1" fillId="0" borderId="0" xfId="0" applyNumberFormat="1" applyFont="1" applyFill="1" applyAlignment="1">
      <alignment horizontal="center"/>
    </xf>
    <xf numFmtId="9" fontId="10" fillId="0" borderId="0" xfId="0" applyNumberFormat="1" applyFont="1" applyFill="1" applyAlignment="1">
      <alignment horizontal="center"/>
    </xf>
    <xf numFmtId="0" fontId="20" fillId="0" borderId="0" xfId="0" applyFont="1" applyBorder="1"/>
    <xf numFmtId="0" fontId="1" fillId="0" borderId="0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1" fontId="7" fillId="0" borderId="0" xfId="1" applyNumberFormat="1" applyFont="1" applyAlignment="1">
      <alignment horizontal="center"/>
    </xf>
    <xf numFmtId="171" fontId="5" fillId="0" borderId="0" xfId="1" applyNumberFormat="1" applyFont="1" applyAlignment="1">
      <alignment horizontal="center"/>
    </xf>
    <xf numFmtId="171" fontId="7" fillId="0" borderId="1" xfId="1" applyNumberFormat="1" applyFont="1" applyBorder="1" applyAlignment="1">
      <alignment horizontal="center"/>
    </xf>
    <xf numFmtId="171" fontId="5" fillId="0" borderId="1" xfId="1" applyNumberFormat="1" applyFont="1" applyBorder="1" applyAlignment="1">
      <alignment horizontal="center"/>
    </xf>
    <xf numFmtId="0" fontId="9" fillId="2" borderId="0" xfId="0" applyFont="1" applyFill="1"/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8" fillId="0" borderId="0" xfId="0" applyFont="1" applyBorder="1"/>
    <xf numFmtId="0" fontId="17" fillId="0" borderId="1" xfId="0" applyFont="1" applyBorder="1" applyAlignment="1">
      <alignment wrapText="1"/>
    </xf>
    <xf numFmtId="9" fontId="9" fillId="0" borderId="0" xfId="1" applyFont="1" applyAlignment="1">
      <alignment horizontal="center"/>
    </xf>
    <xf numFmtId="9" fontId="9" fillId="0" borderId="1" xfId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71" fontId="7" fillId="0" borderId="0" xfId="1" applyNumberFormat="1" applyFont="1" applyBorder="1" applyAlignment="1">
      <alignment horizontal="center"/>
    </xf>
    <xf numFmtId="171" fontId="5" fillId="0" borderId="0" xfId="1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8F21-67B4-8A49-BF13-42C679A283CA}">
  <dimension ref="A1:AC93"/>
  <sheetViews>
    <sheetView tabSelected="1" zoomScale="63" workbookViewId="0">
      <selection activeCell="B70" sqref="B70"/>
    </sheetView>
  </sheetViews>
  <sheetFormatPr baseColWidth="10" defaultColWidth="10.83203125" defaultRowHeight="16" x14ac:dyDescent="0.2"/>
  <cols>
    <col min="1" max="1" width="10.83203125" style="15"/>
    <col min="2" max="2" width="18.83203125" style="15" customWidth="1"/>
    <col min="3" max="3" width="12.33203125" style="15" customWidth="1"/>
    <col min="4" max="4" width="17.33203125" style="15" customWidth="1"/>
    <col min="5" max="5" width="13.1640625" style="16" customWidth="1"/>
    <col min="6" max="6" width="12.6640625" style="15" customWidth="1"/>
    <col min="7" max="8" width="10.83203125" style="15"/>
    <col min="9" max="10" width="10.83203125" style="16"/>
    <col min="11" max="11" width="17" style="16" customWidth="1"/>
    <col min="12" max="12" width="12.83203125" style="16" customWidth="1"/>
    <col min="13" max="13" width="15.6640625" style="16" customWidth="1"/>
    <col min="14" max="14" width="12.1640625" style="16" customWidth="1"/>
    <col min="15" max="21" width="10.83203125" style="15"/>
    <col min="22" max="22" width="10.83203125" style="16"/>
    <col min="23" max="23" width="14" style="15" bestFit="1" customWidth="1"/>
    <col min="24" max="24" width="10.83203125" style="15"/>
    <col min="25" max="25" width="15.6640625" style="15" customWidth="1"/>
    <col min="26" max="16384" width="10.83203125" style="15"/>
  </cols>
  <sheetData>
    <row r="1" spans="1:29" x14ac:dyDescent="0.2">
      <c r="A1" s="45"/>
      <c r="B1" s="48" t="s">
        <v>168</v>
      </c>
      <c r="C1" s="48"/>
      <c r="D1" s="48"/>
      <c r="E1" s="48"/>
      <c r="F1" s="48"/>
      <c r="G1" s="48"/>
      <c r="H1" s="48"/>
      <c r="I1" s="48"/>
      <c r="J1" s="48"/>
      <c r="K1" s="48"/>
      <c r="L1" s="49"/>
      <c r="M1" s="49"/>
      <c r="N1" s="49"/>
      <c r="O1" s="50"/>
      <c r="P1" s="50"/>
      <c r="Q1" s="50"/>
      <c r="R1" s="45"/>
      <c r="S1" s="45"/>
      <c r="T1" s="45"/>
      <c r="U1" s="45"/>
      <c r="V1" s="51"/>
      <c r="W1" s="45"/>
      <c r="X1" s="45"/>
      <c r="Y1" s="45"/>
      <c r="Z1" s="45"/>
      <c r="AA1" s="45"/>
    </row>
    <row r="2" spans="1:29" s="57" customFormat="1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  <c r="M2" s="54"/>
      <c r="N2" s="54"/>
      <c r="O2" s="55"/>
      <c r="P2" s="55"/>
      <c r="Q2" s="55"/>
      <c r="R2" s="52"/>
      <c r="S2" s="52"/>
      <c r="T2" s="52"/>
      <c r="U2" s="52"/>
      <c r="V2" s="56"/>
      <c r="W2" s="52"/>
      <c r="X2" s="52"/>
      <c r="Y2" s="52"/>
      <c r="Z2" s="52"/>
      <c r="AA2" s="52"/>
    </row>
    <row r="3" spans="1:29" x14ac:dyDescent="0.2">
      <c r="A3" s="44"/>
      <c r="B3" s="45" t="s">
        <v>169</v>
      </c>
      <c r="C3" s="46"/>
      <c r="D3" s="46"/>
      <c r="E3" s="47"/>
      <c r="F3" s="46"/>
      <c r="G3" s="46"/>
      <c r="H3" s="46"/>
      <c r="I3" s="47"/>
      <c r="J3" s="47"/>
      <c r="K3" s="47"/>
      <c r="L3" s="47"/>
      <c r="M3" s="47"/>
      <c r="N3" s="47"/>
      <c r="O3" s="46"/>
      <c r="P3" s="46"/>
      <c r="Q3" s="46"/>
      <c r="R3" s="46"/>
      <c r="S3" s="46"/>
      <c r="T3" s="46"/>
      <c r="U3" s="46"/>
      <c r="V3" s="47"/>
      <c r="W3" s="46"/>
      <c r="X3" s="46"/>
      <c r="Y3" s="46"/>
      <c r="Z3" s="46"/>
      <c r="AA3" s="46"/>
    </row>
    <row r="4" spans="1:29" x14ac:dyDescent="0.2">
      <c r="C4" s="28" t="s">
        <v>150</v>
      </c>
      <c r="J4" s="38" t="s">
        <v>149</v>
      </c>
      <c r="K4" s="39"/>
      <c r="L4" s="39"/>
      <c r="M4" s="39"/>
      <c r="N4" s="39"/>
      <c r="O4" s="17"/>
      <c r="P4" s="17"/>
      <c r="Q4" s="28" t="s">
        <v>148</v>
      </c>
      <c r="X4" s="27" t="s">
        <v>146</v>
      </c>
    </row>
    <row r="5" spans="1:29" ht="85" x14ac:dyDescent="0.2">
      <c r="B5" s="18" t="s">
        <v>0</v>
      </c>
      <c r="C5" s="19" t="s">
        <v>133</v>
      </c>
      <c r="D5" s="19" t="s">
        <v>134</v>
      </c>
      <c r="E5" s="19" t="s">
        <v>135</v>
      </c>
      <c r="F5" s="19" t="s">
        <v>9</v>
      </c>
      <c r="I5" s="18" t="s">
        <v>0</v>
      </c>
      <c r="J5" s="19" t="s">
        <v>136</v>
      </c>
      <c r="K5" s="19" t="s">
        <v>137</v>
      </c>
      <c r="L5" s="19" t="s">
        <v>138</v>
      </c>
      <c r="M5" s="19" t="s">
        <v>10</v>
      </c>
      <c r="N5" s="58"/>
      <c r="O5" s="25"/>
      <c r="P5" s="18" t="s">
        <v>0</v>
      </c>
      <c r="Q5" s="19" t="s">
        <v>141</v>
      </c>
      <c r="R5" s="19" t="s">
        <v>142</v>
      </c>
      <c r="S5" s="19" t="s">
        <v>143</v>
      </c>
      <c r="T5" s="19" t="s">
        <v>144</v>
      </c>
      <c r="U5" s="58"/>
      <c r="V5" s="25"/>
      <c r="W5" s="18" t="s">
        <v>0</v>
      </c>
      <c r="X5" s="19" t="s">
        <v>141</v>
      </c>
      <c r="Y5" s="19" t="s">
        <v>142</v>
      </c>
      <c r="Z5" s="19" t="s">
        <v>143</v>
      </c>
      <c r="AA5" s="19" t="s">
        <v>145</v>
      </c>
    </row>
    <row r="6" spans="1:29" ht="16" customHeight="1" x14ac:dyDescent="0.2">
      <c r="A6" s="42" t="s">
        <v>164</v>
      </c>
      <c r="B6" s="16" t="s">
        <v>2</v>
      </c>
      <c r="C6" s="16">
        <v>56</v>
      </c>
      <c r="D6" s="16">
        <v>70</v>
      </c>
      <c r="E6" s="16">
        <v>2</v>
      </c>
      <c r="F6" s="16">
        <v>128</v>
      </c>
      <c r="H6" s="42" t="s">
        <v>164</v>
      </c>
      <c r="I6" s="16" t="s">
        <v>2</v>
      </c>
      <c r="J6" s="20">
        <v>1878</v>
      </c>
      <c r="K6" s="20">
        <v>531</v>
      </c>
      <c r="L6" s="16">
        <v>75</v>
      </c>
      <c r="M6" s="16">
        <f>SUM(J6:L6)</f>
        <v>2484</v>
      </c>
      <c r="O6" s="42" t="s">
        <v>164</v>
      </c>
      <c r="P6" s="16" t="s">
        <v>2</v>
      </c>
      <c r="Q6" s="16">
        <f t="shared" ref="Q6:T9" si="0">C6+J6</f>
        <v>1934</v>
      </c>
      <c r="R6" s="16">
        <f t="shared" si="0"/>
        <v>601</v>
      </c>
      <c r="S6" s="16">
        <f t="shared" si="0"/>
        <v>77</v>
      </c>
      <c r="T6" s="16">
        <f t="shared" si="0"/>
        <v>2612</v>
      </c>
      <c r="U6" s="16"/>
      <c r="V6" s="42" t="s">
        <v>164</v>
      </c>
      <c r="W6" s="16" t="s">
        <v>2</v>
      </c>
      <c r="X6" s="26">
        <f>C6/Q6*100</f>
        <v>2.8955532574974145</v>
      </c>
      <c r="Y6" s="26">
        <f>D6/R6*100</f>
        <v>11.647254575707153</v>
      </c>
      <c r="Z6" s="26">
        <f>E6/S6*100</f>
        <v>2.5974025974025974</v>
      </c>
      <c r="AA6" s="26">
        <f>F6/T6*100</f>
        <v>4.9004594180704446</v>
      </c>
      <c r="AC6" s="21"/>
    </row>
    <row r="7" spans="1:29" x14ac:dyDescent="0.2">
      <c r="A7" s="42"/>
      <c r="B7" s="16" t="s">
        <v>3</v>
      </c>
      <c r="C7" s="16">
        <v>139</v>
      </c>
      <c r="D7" s="16">
        <v>139</v>
      </c>
      <c r="E7" s="16">
        <v>4</v>
      </c>
      <c r="F7" s="16">
        <v>282</v>
      </c>
      <c r="H7" s="42"/>
      <c r="I7" s="16" t="s">
        <v>3</v>
      </c>
      <c r="J7" s="20">
        <v>1807</v>
      </c>
      <c r="K7" s="20">
        <v>517</v>
      </c>
      <c r="L7" s="16">
        <v>75</v>
      </c>
      <c r="M7" s="16">
        <f>SUM(J7:L7)</f>
        <v>2399</v>
      </c>
      <c r="O7" s="42"/>
      <c r="P7" s="16" t="s">
        <v>3</v>
      </c>
      <c r="Q7" s="16">
        <f t="shared" si="0"/>
        <v>1946</v>
      </c>
      <c r="R7" s="16">
        <f t="shared" si="0"/>
        <v>656</v>
      </c>
      <c r="S7" s="16">
        <f t="shared" si="0"/>
        <v>79</v>
      </c>
      <c r="T7" s="16">
        <f t="shared" si="0"/>
        <v>2681</v>
      </c>
      <c r="U7" s="16"/>
      <c r="V7" s="42"/>
      <c r="W7" s="16" t="s">
        <v>3</v>
      </c>
      <c r="X7" s="26">
        <f>C7/Q7*100</f>
        <v>7.1428571428571423</v>
      </c>
      <c r="Y7" s="26">
        <f>D7/R7*100</f>
        <v>21.189024390243901</v>
      </c>
      <c r="Z7" s="26">
        <f>E7/S7*100</f>
        <v>5.0632911392405067</v>
      </c>
      <c r="AA7" s="26">
        <f>F7/T7*100</f>
        <v>10.51846325997762</v>
      </c>
    </row>
    <row r="8" spans="1:29" x14ac:dyDescent="0.2">
      <c r="A8" s="42"/>
      <c r="B8" s="16" t="s">
        <v>4</v>
      </c>
      <c r="C8" s="16">
        <v>158</v>
      </c>
      <c r="D8" s="16">
        <v>149</v>
      </c>
      <c r="E8" s="16">
        <v>7</v>
      </c>
      <c r="F8" s="16">
        <v>314</v>
      </c>
      <c r="H8" s="42"/>
      <c r="I8" s="16" t="s">
        <v>4</v>
      </c>
      <c r="J8" s="20">
        <v>1795</v>
      </c>
      <c r="K8" s="20">
        <v>445</v>
      </c>
      <c r="L8" s="16">
        <v>64</v>
      </c>
      <c r="M8" s="16">
        <f>SUM(J8:L8)</f>
        <v>2304</v>
      </c>
      <c r="O8" s="42"/>
      <c r="P8" s="16" t="s">
        <v>4</v>
      </c>
      <c r="Q8" s="16">
        <f t="shared" si="0"/>
        <v>1953</v>
      </c>
      <c r="R8" s="16">
        <f t="shared" si="0"/>
        <v>594</v>
      </c>
      <c r="S8" s="16">
        <f t="shared" si="0"/>
        <v>71</v>
      </c>
      <c r="T8" s="16">
        <f t="shared" si="0"/>
        <v>2618</v>
      </c>
      <c r="U8" s="16"/>
      <c r="V8" s="42"/>
      <c r="W8" s="16" t="s">
        <v>4</v>
      </c>
      <c r="X8" s="26">
        <f>C8/Q8*100</f>
        <v>8.090117767537123</v>
      </c>
      <c r="Y8" s="26">
        <f>D8/R8*100</f>
        <v>25.084175084175087</v>
      </c>
      <c r="Z8" s="26">
        <f>E8/S8*100</f>
        <v>9.8591549295774641</v>
      </c>
      <c r="AA8" s="26">
        <f>F8/T8*100</f>
        <v>11.993888464476701</v>
      </c>
    </row>
    <row r="9" spans="1:29" x14ac:dyDescent="0.2">
      <c r="A9" s="42"/>
      <c r="B9" s="30" t="s">
        <v>5</v>
      </c>
      <c r="C9" s="30">
        <v>156</v>
      </c>
      <c r="D9" s="30">
        <v>212</v>
      </c>
      <c r="E9" s="30">
        <v>1</v>
      </c>
      <c r="F9" s="30">
        <v>369</v>
      </c>
      <c r="H9" s="42"/>
      <c r="I9" s="30" t="s">
        <v>5</v>
      </c>
      <c r="J9" s="40">
        <v>1868</v>
      </c>
      <c r="K9" s="40">
        <v>435</v>
      </c>
      <c r="L9" s="30">
        <v>60</v>
      </c>
      <c r="M9" s="30">
        <f>SUM(J9:L9)</f>
        <v>2363</v>
      </c>
      <c r="N9" s="30"/>
      <c r="O9" s="42"/>
      <c r="P9" s="30" t="s">
        <v>5</v>
      </c>
      <c r="Q9" s="30">
        <f t="shared" si="0"/>
        <v>2024</v>
      </c>
      <c r="R9" s="30">
        <f t="shared" si="0"/>
        <v>647</v>
      </c>
      <c r="S9" s="30">
        <f t="shared" si="0"/>
        <v>61</v>
      </c>
      <c r="T9" s="30">
        <f t="shared" si="0"/>
        <v>2732</v>
      </c>
      <c r="U9" s="30"/>
      <c r="V9" s="42"/>
      <c r="W9" s="30" t="s">
        <v>5</v>
      </c>
      <c r="X9" s="43">
        <f>C9/Q9*100</f>
        <v>7.7075098814229248</v>
      </c>
      <c r="Y9" s="43">
        <f>D9/R9*100</f>
        <v>32.766615146831526</v>
      </c>
      <c r="Z9" s="43">
        <f>E9/S9*100</f>
        <v>1.639344262295082</v>
      </c>
      <c r="AA9" s="43">
        <f>F9/T9*100</f>
        <v>13.506588579795023</v>
      </c>
    </row>
    <row r="10" spans="1:29" x14ac:dyDescent="0.2">
      <c r="A10" s="42"/>
      <c r="B10" s="18" t="s">
        <v>163</v>
      </c>
      <c r="C10" s="18">
        <v>189</v>
      </c>
      <c r="D10" s="18">
        <v>384</v>
      </c>
      <c r="E10" s="18">
        <v>4</v>
      </c>
      <c r="F10" s="18">
        <v>577</v>
      </c>
      <c r="H10" s="42"/>
      <c r="I10" s="18" t="s">
        <v>160</v>
      </c>
      <c r="J10" s="18">
        <v>1731</v>
      </c>
      <c r="K10" s="41">
        <v>375</v>
      </c>
      <c r="L10" s="18">
        <v>71</v>
      </c>
      <c r="M10" s="18">
        <v>2177</v>
      </c>
      <c r="N10" s="30"/>
      <c r="O10" s="42"/>
      <c r="P10" s="18" t="s">
        <v>160</v>
      </c>
      <c r="Q10" s="18">
        <f>Q21+Q28+Q35+Q42+Q49+Q56+Q63</f>
        <v>1920</v>
      </c>
      <c r="R10" s="18">
        <f t="shared" ref="R10:T10" si="1">R21+R28+R35+R42+R49+R56+R63</f>
        <v>759</v>
      </c>
      <c r="S10" s="18">
        <f t="shared" si="1"/>
        <v>75</v>
      </c>
      <c r="T10" s="18">
        <f t="shared" si="1"/>
        <v>2754</v>
      </c>
      <c r="U10" s="30"/>
      <c r="V10" s="42"/>
      <c r="W10" s="18" t="s">
        <v>160</v>
      </c>
      <c r="X10" s="29">
        <f t="shared" ref="X10" si="2">C10/Q10*100</f>
        <v>9.84375</v>
      </c>
      <c r="Y10" s="29">
        <f t="shared" ref="Y10" si="3">D10/R10*100</f>
        <v>50.59288537549407</v>
      </c>
      <c r="Z10" s="29">
        <f t="shared" ref="Z10" si="4">E10/S10*100</f>
        <v>5.3333333333333339</v>
      </c>
      <c r="AA10" s="29">
        <f t="shared" ref="AA10" si="5">F10/T10*100</f>
        <v>20.951343500363109</v>
      </c>
    </row>
    <row r="11" spans="1:29" x14ac:dyDescent="0.2">
      <c r="K11" s="39"/>
      <c r="L11" s="20"/>
      <c r="M11" s="20"/>
      <c r="N11" s="20"/>
      <c r="O11" s="21"/>
      <c r="P11" s="21"/>
      <c r="Q11" s="21"/>
      <c r="R11" s="21"/>
      <c r="S11" s="21"/>
      <c r="X11" s="16"/>
    </row>
    <row r="12" spans="1:29" x14ac:dyDescent="0.2">
      <c r="E12" s="15"/>
    </row>
    <row r="14" spans="1:29" x14ac:dyDescent="0.2">
      <c r="A14" s="44"/>
      <c r="B14" s="45" t="s">
        <v>167</v>
      </c>
      <c r="C14" s="46"/>
      <c r="D14" s="46"/>
      <c r="E14" s="47"/>
      <c r="F14" s="46"/>
      <c r="G14" s="46"/>
      <c r="H14" s="46"/>
      <c r="I14" s="47"/>
      <c r="J14" s="47"/>
      <c r="K14" s="47"/>
      <c r="L14" s="47"/>
      <c r="M14" s="47"/>
      <c r="N14" s="47"/>
      <c r="O14" s="46"/>
      <c r="P14" s="46"/>
      <c r="Q14" s="46"/>
      <c r="R14" s="46"/>
      <c r="S14" s="46"/>
      <c r="T14" s="46"/>
      <c r="U14" s="46"/>
      <c r="V14" s="47"/>
      <c r="W14" s="46"/>
      <c r="X14" s="46"/>
      <c r="Y14" s="46"/>
      <c r="Z14" s="46"/>
      <c r="AA14" s="46"/>
    </row>
    <row r="15" spans="1:29" x14ac:dyDescent="0.2">
      <c r="C15" s="28" t="s">
        <v>150</v>
      </c>
      <c r="J15" s="38" t="s">
        <v>149</v>
      </c>
      <c r="K15" s="39"/>
      <c r="Q15" s="28" t="s">
        <v>165</v>
      </c>
      <c r="W15" s="27" t="s">
        <v>166</v>
      </c>
    </row>
    <row r="16" spans="1:29" ht="85" x14ac:dyDescent="0.2">
      <c r="A16"/>
      <c r="B16" s="3" t="s">
        <v>0</v>
      </c>
      <c r="C16" s="19" t="s">
        <v>133</v>
      </c>
      <c r="D16" s="19" t="s">
        <v>134</v>
      </c>
      <c r="E16" s="19" t="s">
        <v>135</v>
      </c>
      <c r="F16" s="19" t="s">
        <v>9</v>
      </c>
      <c r="I16" s="18" t="s">
        <v>0</v>
      </c>
      <c r="J16" s="19" t="s">
        <v>136</v>
      </c>
      <c r="K16" s="19" t="s">
        <v>137</v>
      </c>
      <c r="L16" s="19" t="s">
        <v>138</v>
      </c>
      <c r="M16" s="19" t="s">
        <v>10</v>
      </c>
      <c r="N16" s="58"/>
      <c r="P16" s="18" t="s">
        <v>0</v>
      </c>
      <c r="Q16" s="19" t="s">
        <v>141</v>
      </c>
      <c r="R16" s="19" t="s">
        <v>142</v>
      </c>
      <c r="S16" s="19" t="s">
        <v>143</v>
      </c>
      <c r="T16" s="19" t="s">
        <v>144</v>
      </c>
      <c r="U16" s="58"/>
      <c r="W16" s="18" t="s">
        <v>0</v>
      </c>
      <c r="X16" s="19" t="s">
        <v>141</v>
      </c>
      <c r="Y16" s="19" t="s">
        <v>142</v>
      </c>
      <c r="Z16" s="19" t="s">
        <v>143</v>
      </c>
      <c r="AA16" s="19" t="s">
        <v>145</v>
      </c>
    </row>
    <row r="17" spans="1:27" x14ac:dyDescent="0.2">
      <c r="A17" s="32" t="s">
        <v>151</v>
      </c>
      <c r="B17" s="1" t="s">
        <v>156</v>
      </c>
      <c r="C17" s="1">
        <v>2</v>
      </c>
      <c r="D17" s="1">
        <v>3</v>
      </c>
      <c r="E17" s="1">
        <v>0</v>
      </c>
      <c r="F17" s="1">
        <v>5</v>
      </c>
      <c r="H17" s="32" t="s">
        <v>151</v>
      </c>
      <c r="I17" s="1" t="s">
        <v>2</v>
      </c>
      <c r="J17" s="1">
        <v>221</v>
      </c>
      <c r="K17" s="1">
        <v>89</v>
      </c>
      <c r="L17" s="1">
        <v>0</v>
      </c>
      <c r="M17" s="1">
        <v>310</v>
      </c>
      <c r="N17" s="1"/>
      <c r="O17" s="32" t="s">
        <v>151</v>
      </c>
      <c r="P17" s="1" t="s">
        <v>2</v>
      </c>
      <c r="Q17" s="16">
        <f>C17+J17</f>
        <v>223</v>
      </c>
      <c r="R17" s="16">
        <f t="shared" ref="R17:T17" si="6">D17+K17</f>
        <v>92</v>
      </c>
      <c r="S17" s="16">
        <f t="shared" si="6"/>
        <v>0</v>
      </c>
      <c r="T17" s="16">
        <f t="shared" si="6"/>
        <v>315</v>
      </c>
      <c r="U17" s="16"/>
      <c r="V17" s="32" t="s">
        <v>151</v>
      </c>
      <c r="W17" s="16" t="s">
        <v>2</v>
      </c>
      <c r="X17" s="26">
        <f>C17/Q17*100</f>
        <v>0.89686098654708524</v>
      </c>
      <c r="Y17" s="26">
        <f t="shared" ref="Y17:Y21" si="7">D17/R17*100</f>
        <v>3.2608695652173911</v>
      </c>
      <c r="Z17" s="26">
        <v>0</v>
      </c>
      <c r="AA17" s="26">
        <f t="shared" ref="AA17:AA21" si="8">F17/T17*100</f>
        <v>1.5873015873015872</v>
      </c>
    </row>
    <row r="18" spans="1:27" x14ac:dyDescent="0.2">
      <c r="A18" s="33"/>
      <c r="B18" s="1" t="s">
        <v>157</v>
      </c>
      <c r="C18" s="1">
        <v>38</v>
      </c>
      <c r="D18" s="1">
        <v>2</v>
      </c>
      <c r="E18" s="1">
        <v>0</v>
      </c>
      <c r="F18" s="1">
        <v>40</v>
      </c>
      <c r="H18" s="33"/>
      <c r="I18" s="1" t="s">
        <v>3</v>
      </c>
      <c r="J18" s="1">
        <v>129</v>
      </c>
      <c r="K18" s="1">
        <v>98</v>
      </c>
      <c r="L18" s="1">
        <v>0</v>
      </c>
      <c r="M18" s="1">
        <v>227</v>
      </c>
      <c r="N18" s="1"/>
      <c r="O18" s="33"/>
      <c r="P18" s="1" t="s">
        <v>3</v>
      </c>
      <c r="Q18" s="16">
        <f t="shared" ref="Q18:Q21" si="9">C18+J18</f>
        <v>167</v>
      </c>
      <c r="R18" s="16">
        <f t="shared" ref="R18:R21" si="10">D18+K18</f>
        <v>100</v>
      </c>
      <c r="S18" s="16">
        <f t="shared" ref="S18:S21" si="11">E18+L18</f>
        <v>0</v>
      </c>
      <c r="T18" s="16">
        <f t="shared" ref="T18:T21" si="12">F18+M18</f>
        <v>267</v>
      </c>
      <c r="U18" s="16"/>
      <c r="V18" s="33"/>
      <c r="W18" s="16" t="s">
        <v>3</v>
      </c>
      <c r="X18" s="26">
        <f t="shared" ref="X18:X21" si="13">C18/Q18*100</f>
        <v>22.754491017964071</v>
      </c>
      <c r="Y18" s="26">
        <f t="shared" si="7"/>
        <v>2</v>
      </c>
      <c r="Z18" s="26">
        <v>0</v>
      </c>
      <c r="AA18" s="26">
        <f t="shared" si="8"/>
        <v>14.981273408239701</v>
      </c>
    </row>
    <row r="19" spans="1:27" x14ac:dyDescent="0.2">
      <c r="A19" s="33"/>
      <c r="B19" s="1" t="s">
        <v>158</v>
      </c>
      <c r="C19" s="1">
        <v>60</v>
      </c>
      <c r="D19" s="1">
        <v>16</v>
      </c>
      <c r="E19" s="1">
        <v>0</v>
      </c>
      <c r="F19" s="1">
        <v>76</v>
      </c>
      <c r="H19" s="33"/>
      <c r="I19" s="1" t="s">
        <v>4</v>
      </c>
      <c r="J19" s="1">
        <v>111</v>
      </c>
      <c r="K19" s="1">
        <v>65</v>
      </c>
      <c r="L19" s="1">
        <v>0</v>
      </c>
      <c r="M19" s="1">
        <v>176</v>
      </c>
      <c r="N19" s="1"/>
      <c r="O19" s="33"/>
      <c r="P19" s="1" t="s">
        <v>4</v>
      </c>
      <c r="Q19" s="16">
        <f t="shared" si="9"/>
        <v>171</v>
      </c>
      <c r="R19" s="16">
        <f t="shared" si="10"/>
        <v>81</v>
      </c>
      <c r="S19" s="16">
        <f t="shared" si="11"/>
        <v>0</v>
      </c>
      <c r="T19" s="16">
        <f t="shared" si="12"/>
        <v>252</v>
      </c>
      <c r="U19" s="16"/>
      <c r="V19" s="33"/>
      <c r="W19" s="16" t="s">
        <v>4</v>
      </c>
      <c r="X19" s="26">
        <f t="shared" si="13"/>
        <v>35.087719298245609</v>
      </c>
      <c r="Y19" s="26">
        <f t="shared" si="7"/>
        <v>19.753086419753085</v>
      </c>
      <c r="Z19" s="26">
        <v>0</v>
      </c>
      <c r="AA19" s="26">
        <f t="shared" si="8"/>
        <v>30.158730158730158</v>
      </c>
    </row>
    <row r="20" spans="1:27" x14ac:dyDescent="0.2">
      <c r="A20" s="33"/>
      <c r="B20" s="1" t="s">
        <v>159</v>
      </c>
      <c r="C20" s="1">
        <v>15</v>
      </c>
      <c r="D20" s="1">
        <v>32</v>
      </c>
      <c r="E20" s="1">
        <v>0</v>
      </c>
      <c r="F20" s="1">
        <v>47</v>
      </c>
      <c r="H20" s="33"/>
      <c r="I20" s="1" t="s">
        <v>5</v>
      </c>
      <c r="J20" s="1">
        <v>104</v>
      </c>
      <c r="K20" s="1">
        <v>78</v>
      </c>
      <c r="L20" s="1">
        <v>0</v>
      </c>
      <c r="M20" s="1">
        <v>182</v>
      </c>
      <c r="N20" s="1"/>
      <c r="O20" s="33"/>
      <c r="P20" s="1" t="s">
        <v>5</v>
      </c>
      <c r="Q20" s="16">
        <f t="shared" si="9"/>
        <v>119</v>
      </c>
      <c r="R20" s="16">
        <f t="shared" si="10"/>
        <v>110</v>
      </c>
      <c r="S20" s="16">
        <f t="shared" si="11"/>
        <v>0</v>
      </c>
      <c r="T20" s="16">
        <f t="shared" si="12"/>
        <v>229</v>
      </c>
      <c r="U20" s="16"/>
      <c r="V20" s="33"/>
      <c r="W20" s="30" t="s">
        <v>5</v>
      </c>
      <c r="X20" s="43">
        <f t="shared" si="13"/>
        <v>12.605042016806722</v>
      </c>
      <c r="Y20" s="43">
        <f t="shared" si="7"/>
        <v>29.09090909090909</v>
      </c>
      <c r="Z20" s="43">
        <v>0</v>
      </c>
      <c r="AA20" s="43">
        <f t="shared" si="8"/>
        <v>20.52401746724891</v>
      </c>
    </row>
    <row r="21" spans="1:27" x14ac:dyDescent="0.2">
      <c r="A21" s="34"/>
      <c r="B21" s="3" t="s">
        <v>160</v>
      </c>
      <c r="C21" s="3">
        <v>8</v>
      </c>
      <c r="D21" s="3">
        <v>43</v>
      </c>
      <c r="E21" s="3">
        <v>0</v>
      </c>
      <c r="F21" s="3">
        <v>51</v>
      </c>
      <c r="H21" s="34"/>
      <c r="I21" s="3" t="s">
        <v>163</v>
      </c>
      <c r="J21" s="3">
        <v>88</v>
      </c>
      <c r="K21" s="3">
        <v>70</v>
      </c>
      <c r="L21" s="3">
        <v>0</v>
      </c>
      <c r="M21" s="3">
        <v>158</v>
      </c>
      <c r="N21" s="31"/>
      <c r="O21" s="34"/>
      <c r="P21" s="3" t="s">
        <v>163</v>
      </c>
      <c r="Q21" s="16">
        <f t="shared" si="9"/>
        <v>96</v>
      </c>
      <c r="R21" s="16">
        <f t="shared" si="10"/>
        <v>113</v>
      </c>
      <c r="S21" s="16">
        <f t="shared" si="11"/>
        <v>0</v>
      </c>
      <c r="T21" s="16">
        <f t="shared" si="12"/>
        <v>209</v>
      </c>
      <c r="U21" s="16"/>
      <c r="V21" s="34"/>
      <c r="W21" s="18" t="s">
        <v>160</v>
      </c>
      <c r="X21" s="29">
        <f t="shared" si="13"/>
        <v>8.3333333333333321</v>
      </c>
      <c r="Y21" s="29">
        <f t="shared" si="7"/>
        <v>38.053097345132741</v>
      </c>
      <c r="Z21" s="29">
        <v>0</v>
      </c>
      <c r="AA21" s="29">
        <f t="shared" si="8"/>
        <v>24.401913875598087</v>
      </c>
    </row>
    <row r="22" spans="1:27" x14ac:dyDescent="0.2">
      <c r="A22"/>
      <c r="B22" s="1"/>
      <c r="C22" s="1"/>
      <c r="D22" s="1"/>
      <c r="E22" s="1"/>
      <c r="F22" s="1"/>
    </row>
    <row r="23" spans="1:27" ht="68" x14ac:dyDescent="0.2">
      <c r="A23"/>
      <c r="B23" s="3" t="s">
        <v>0</v>
      </c>
      <c r="C23" s="19" t="s">
        <v>133</v>
      </c>
      <c r="D23" s="19" t="s">
        <v>134</v>
      </c>
      <c r="E23" s="19" t="s">
        <v>135</v>
      </c>
      <c r="F23" s="19" t="s">
        <v>9</v>
      </c>
      <c r="I23" s="18" t="s">
        <v>0</v>
      </c>
      <c r="J23" s="19" t="s">
        <v>136</v>
      </c>
      <c r="K23" s="19" t="s">
        <v>137</v>
      </c>
      <c r="L23" s="19" t="s">
        <v>138</v>
      </c>
      <c r="M23" s="19" t="s">
        <v>10</v>
      </c>
      <c r="N23" s="58"/>
      <c r="P23" s="18" t="s">
        <v>0</v>
      </c>
      <c r="Q23" s="19" t="s">
        <v>141</v>
      </c>
      <c r="R23" s="19" t="s">
        <v>142</v>
      </c>
      <c r="S23" s="19" t="s">
        <v>143</v>
      </c>
      <c r="T23" s="19" t="s">
        <v>144</v>
      </c>
      <c r="U23" s="58"/>
      <c r="W23" s="18" t="s">
        <v>0</v>
      </c>
      <c r="X23" s="19" t="s">
        <v>141</v>
      </c>
      <c r="Y23" s="19" t="s">
        <v>142</v>
      </c>
      <c r="Z23" s="19" t="s">
        <v>143</v>
      </c>
      <c r="AA23" s="19" t="s">
        <v>145</v>
      </c>
    </row>
    <row r="24" spans="1:27" x14ac:dyDescent="0.2">
      <c r="A24" s="32" t="s">
        <v>162</v>
      </c>
      <c r="B24" s="1" t="s">
        <v>156</v>
      </c>
      <c r="C24" s="1">
        <v>8</v>
      </c>
      <c r="D24" s="1">
        <v>0</v>
      </c>
      <c r="E24" s="1">
        <v>0</v>
      </c>
      <c r="F24" s="1">
        <v>8</v>
      </c>
      <c r="H24" s="32" t="s">
        <v>162</v>
      </c>
      <c r="I24" s="1" t="s">
        <v>2</v>
      </c>
      <c r="J24" s="1">
        <v>361</v>
      </c>
      <c r="K24" s="1">
        <v>40</v>
      </c>
      <c r="L24" s="1">
        <v>0</v>
      </c>
      <c r="M24" s="1">
        <v>401</v>
      </c>
      <c r="N24" s="1"/>
      <c r="O24" s="32" t="s">
        <v>162</v>
      </c>
      <c r="P24" s="1" t="s">
        <v>2</v>
      </c>
      <c r="Q24" s="16">
        <f>C24+J24</f>
        <v>369</v>
      </c>
      <c r="R24" s="16">
        <f t="shared" ref="R24:R28" si="14">D24+K24</f>
        <v>40</v>
      </c>
      <c r="S24" s="16">
        <f t="shared" ref="S24:S28" si="15">E24+L24</f>
        <v>0</v>
      </c>
      <c r="T24" s="16">
        <f t="shared" ref="T24:T28" si="16">F24+M24</f>
        <v>409</v>
      </c>
      <c r="U24" s="16"/>
      <c r="V24" s="59" t="s">
        <v>162</v>
      </c>
      <c r="W24" s="16" t="s">
        <v>2</v>
      </c>
      <c r="X24" s="26">
        <f>C24/Q24*100</f>
        <v>2.168021680216802</v>
      </c>
      <c r="Y24" s="26">
        <f t="shared" ref="Y24:Y28" si="17">D24/R24*100</f>
        <v>0</v>
      </c>
      <c r="Z24" s="26">
        <v>0</v>
      </c>
      <c r="AA24" s="26">
        <f t="shared" ref="AA24:AA28" si="18">F24/T24*100</f>
        <v>1.9559902200488997</v>
      </c>
    </row>
    <row r="25" spans="1:27" x14ac:dyDescent="0.2">
      <c r="A25" s="33"/>
      <c r="B25" s="1" t="s">
        <v>157</v>
      </c>
      <c r="C25" s="1">
        <v>20</v>
      </c>
      <c r="D25" s="1">
        <v>2</v>
      </c>
      <c r="E25" s="1">
        <v>0</v>
      </c>
      <c r="F25" s="1">
        <v>22</v>
      </c>
      <c r="H25" s="33"/>
      <c r="I25" s="1" t="s">
        <v>3</v>
      </c>
      <c r="J25" s="1">
        <v>326</v>
      </c>
      <c r="K25" s="1">
        <v>89</v>
      </c>
      <c r="L25" s="1">
        <v>0</v>
      </c>
      <c r="M25" s="1">
        <v>415</v>
      </c>
      <c r="N25" s="1"/>
      <c r="O25" s="33"/>
      <c r="P25" s="1" t="s">
        <v>3</v>
      </c>
      <c r="Q25" s="16">
        <f t="shared" ref="Q25:Q28" si="19">C25+J25</f>
        <v>346</v>
      </c>
      <c r="R25" s="16">
        <f t="shared" si="14"/>
        <v>91</v>
      </c>
      <c r="S25" s="16">
        <f t="shared" si="15"/>
        <v>0</v>
      </c>
      <c r="T25" s="16">
        <f t="shared" si="16"/>
        <v>437</v>
      </c>
      <c r="U25" s="16"/>
      <c r="V25" s="60"/>
      <c r="W25" s="16" t="s">
        <v>3</v>
      </c>
      <c r="X25" s="26">
        <f t="shared" ref="X25:X28" si="20">C25/Q25*100</f>
        <v>5.7803468208092488</v>
      </c>
      <c r="Y25" s="26">
        <f t="shared" si="17"/>
        <v>2.197802197802198</v>
      </c>
      <c r="Z25" s="26">
        <v>0</v>
      </c>
      <c r="AA25" s="26">
        <f t="shared" si="18"/>
        <v>5.0343249427917618</v>
      </c>
    </row>
    <row r="26" spans="1:27" x14ac:dyDescent="0.2">
      <c r="A26" s="33"/>
      <c r="B26" s="1" t="s">
        <v>158</v>
      </c>
      <c r="C26" s="1">
        <v>6</v>
      </c>
      <c r="D26" s="1">
        <v>3</v>
      </c>
      <c r="E26" s="1">
        <v>0</v>
      </c>
      <c r="F26" s="1">
        <v>9</v>
      </c>
      <c r="H26" s="33"/>
      <c r="I26" s="1" t="s">
        <v>4</v>
      </c>
      <c r="J26" s="1">
        <v>247</v>
      </c>
      <c r="K26" s="1">
        <v>68</v>
      </c>
      <c r="L26" s="1">
        <v>0</v>
      </c>
      <c r="M26" s="1">
        <v>315</v>
      </c>
      <c r="N26" s="1"/>
      <c r="O26" s="33"/>
      <c r="P26" s="1" t="s">
        <v>4</v>
      </c>
      <c r="Q26" s="16">
        <f t="shared" si="19"/>
        <v>253</v>
      </c>
      <c r="R26" s="16">
        <f t="shared" si="14"/>
        <v>71</v>
      </c>
      <c r="S26" s="16">
        <f t="shared" si="15"/>
        <v>0</v>
      </c>
      <c r="T26" s="16">
        <f t="shared" si="16"/>
        <v>324</v>
      </c>
      <c r="U26" s="16"/>
      <c r="V26" s="60"/>
      <c r="W26" s="16" t="s">
        <v>4</v>
      </c>
      <c r="X26" s="26">
        <f t="shared" si="20"/>
        <v>2.3715415019762842</v>
      </c>
      <c r="Y26" s="26">
        <f t="shared" si="17"/>
        <v>4.225352112676056</v>
      </c>
      <c r="Z26" s="26">
        <v>0</v>
      </c>
      <c r="AA26" s="26">
        <f t="shared" si="18"/>
        <v>2.7777777777777777</v>
      </c>
    </row>
    <row r="27" spans="1:27" x14ac:dyDescent="0.2">
      <c r="A27" s="33"/>
      <c r="B27" s="31" t="s">
        <v>159</v>
      </c>
      <c r="C27" s="31">
        <v>12</v>
      </c>
      <c r="D27" s="31">
        <v>13</v>
      </c>
      <c r="E27" s="31">
        <v>0</v>
      </c>
      <c r="F27" s="31">
        <v>25</v>
      </c>
      <c r="H27" s="33"/>
      <c r="I27" s="1" t="s">
        <v>5</v>
      </c>
      <c r="J27" s="1">
        <v>247</v>
      </c>
      <c r="K27" s="1">
        <v>67</v>
      </c>
      <c r="L27" s="1">
        <v>0</v>
      </c>
      <c r="M27" s="1">
        <v>314</v>
      </c>
      <c r="N27" s="1"/>
      <c r="O27" s="33"/>
      <c r="P27" s="31" t="s">
        <v>5</v>
      </c>
      <c r="Q27" s="30">
        <f t="shared" si="19"/>
        <v>259</v>
      </c>
      <c r="R27" s="30">
        <f t="shared" si="14"/>
        <v>80</v>
      </c>
      <c r="S27" s="30">
        <f t="shared" si="15"/>
        <v>0</v>
      </c>
      <c r="T27" s="30">
        <f t="shared" si="16"/>
        <v>339</v>
      </c>
      <c r="U27" s="30"/>
      <c r="V27" s="60"/>
      <c r="W27" s="30" t="s">
        <v>5</v>
      </c>
      <c r="X27" s="43">
        <f t="shared" si="20"/>
        <v>4.6332046332046328</v>
      </c>
      <c r="Y27" s="43">
        <f t="shared" si="17"/>
        <v>16.25</v>
      </c>
      <c r="Z27" s="43">
        <v>0</v>
      </c>
      <c r="AA27" s="43">
        <f t="shared" si="18"/>
        <v>7.3746312684365778</v>
      </c>
    </row>
    <row r="28" spans="1:27" x14ac:dyDescent="0.2">
      <c r="A28" s="34"/>
      <c r="B28" s="3" t="s">
        <v>160</v>
      </c>
      <c r="C28" s="3">
        <v>6</v>
      </c>
      <c r="D28" s="3">
        <v>25</v>
      </c>
      <c r="E28" s="3">
        <v>0</v>
      </c>
      <c r="F28" s="3">
        <v>31</v>
      </c>
      <c r="H28" s="34"/>
      <c r="I28" s="3" t="s">
        <v>163</v>
      </c>
      <c r="J28" s="3">
        <v>158</v>
      </c>
      <c r="K28" s="3">
        <v>56</v>
      </c>
      <c r="L28" s="3">
        <v>0</v>
      </c>
      <c r="M28" s="3">
        <v>214</v>
      </c>
      <c r="N28" s="31"/>
      <c r="O28" s="34"/>
      <c r="P28" s="3" t="s">
        <v>163</v>
      </c>
      <c r="Q28" s="18">
        <f t="shared" si="19"/>
        <v>164</v>
      </c>
      <c r="R28" s="18">
        <f t="shared" si="14"/>
        <v>81</v>
      </c>
      <c r="S28" s="18">
        <f t="shared" si="15"/>
        <v>0</v>
      </c>
      <c r="T28" s="18">
        <f t="shared" si="16"/>
        <v>245</v>
      </c>
      <c r="U28" s="30"/>
      <c r="V28" s="61"/>
      <c r="W28" s="18" t="s">
        <v>160</v>
      </c>
      <c r="X28" s="29">
        <f t="shared" si="20"/>
        <v>3.6585365853658534</v>
      </c>
      <c r="Y28" s="29">
        <f t="shared" si="17"/>
        <v>30.864197530864196</v>
      </c>
      <c r="Z28" s="29">
        <v>0</v>
      </c>
      <c r="AA28" s="29">
        <f t="shared" si="18"/>
        <v>12.653061224489795</v>
      </c>
    </row>
    <row r="29" spans="1:27" x14ac:dyDescent="0.2">
      <c r="A29"/>
      <c r="B29" s="1"/>
      <c r="C29" s="1"/>
      <c r="D29" s="1"/>
      <c r="E29" s="1"/>
      <c r="F29" s="1"/>
      <c r="P29" s="3"/>
    </row>
    <row r="30" spans="1:27" ht="85" x14ac:dyDescent="0.2">
      <c r="A30"/>
      <c r="B30" s="3" t="s">
        <v>0</v>
      </c>
      <c r="C30" s="19" t="s">
        <v>133</v>
      </c>
      <c r="D30" s="19" t="s">
        <v>134</v>
      </c>
      <c r="E30" s="19" t="s">
        <v>135</v>
      </c>
      <c r="F30" s="19" t="s">
        <v>9</v>
      </c>
      <c r="I30" s="18" t="s">
        <v>0</v>
      </c>
      <c r="J30" s="19" t="s">
        <v>136</v>
      </c>
      <c r="K30" s="19" t="s">
        <v>137</v>
      </c>
      <c r="L30" s="19" t="s">
        <v>138</v>
      </c>
      <c r="M30" s="19" t="s">
        <v>10</v>
      </c>
      <c r="N30" s="58"/>
      <c r="P30" s="18" t="s">
        <v>0</v>
      </c>
      <c r="Q30" s="19" t="s">
        <v>141</v>
      </c>
      <c r="R30" s="19" t="s">
        <v>142</v>
      </c>
      <c r="S30" s="19" t="s">
        <v>143</v>
      </c>
      <c r="T30" s="19" t="s">
        <v>144</v>
      </c>
      <c r="U30" s="58"/>
      <c r="W30" s="18" t="s">
        <v>0</v>
      </c>
      <c r="X30" s="19" t="s">
        <v>141</v>
      </c>
      <c r="Y30" s="19" t="s">
        <v>142</v>
      </c>
      <c r="Z30" s="19" t="s">
        <v>143</v>
      </c>
      <c r="AA30" s="19" t="s">
        <v>145</v>
      </c>
    </row>
    <row r="31" spans="1:27" x14ac:dyDescent="0.2">
      <c r="A31" s="32" t="s">
        <v>152</v>
      </c>
      <c r="B31" s="1" t="s">
        <v>156</v>
      </c>
      <c r="C31" s="1">
        <v>24</v>
      </c>
      <c r="D31" s="1">
        <v>22</v>
      </c>
      <c r="E31" s="1">
        <v>0</v>
      </c>
      <c r="F31" s="1">
        <v>46</v>
      </c>
      <c r="H31" s="32" t="s">
        <v>152</v>
      </c>
      <c r="I31" s="1" t="s">
        <v>2</v>
      </c>
      <c r="J31" s="1">
        <v>662</v>
      </c>
      <c r="K31" s="1">
        <v>82</v>
      </c>
      <c r="L31" s="1">
        <v>0</v>
      </c>
      <c r="M31" s="1">
        <v>744</v>
      </c>
      <c r="N31" s="1"/>
      <c r="O31" s="32" t="s">
        <v>152</v>
      </c>
      <c r="P31" s="1" t="s">
        <v>2</v>
      </c>
      <c r="Q31" s="16">
        <f>C31+J31</f>
        <v>686</v>
      </c>
      <c r="R31" s="16">
        <f t="shared" ref="R31:R35" si="21">D31+K31</f>
        <v>104</v>
      </c>
      <c r="S31" s="16">
        <f t="shared" ref="S31:S35" si="22">E31+L31</f>
        <v>0</v>
      </c>
      <c r="T31" s="16">
        <f t="shared" ref="T31:T35" si="23">F31+M31</f>
        <v>790</v>
      </c>
      <c r="U31" s="16"/>
      <c r="V31" s="32" t="s">
        <v>152</v>
      </c>
      <c r="W31" s="16" t="s">
        <v>2</v>
      </c>
      <c r="X31" s="26">
        <f>C31/Q31*100</f>
        <v>3.4985422740524781</v>
      </c>
      <c r="Y31" s="26">
        <f t="shared" ref="Y31:Y35" si="24">D31/R31*100</f>
        <v>21.153846153846153</v>
      </c>
      <c r="Z31" s="26">
        <v>0</v>
      </c>
      <c r="AA31" s="26">
        <f t="shared" ref="AA31:AA35" si="25">F31/T31*100</f>
        <v>5.8227848101265822</v>
      </c>
    </row>
    <row r="32" spans="1:27" x14ac:dyDescent="0.2">
      <c r="A32" s="33"/>
      <c r="B32" s="1" t="s">
        <v>157</v>
      </c>
      <c r="C32" s="1">
        <v>29</v>
      </c>
      <c r="D32" s="1">
        <v>63</v>
      </c>
      <c r="E32" s="1">
        <v>0</v>
      </c>
      <c r="F32" s="1">
        <v>92</v>
      </c>
      <c r="H32" s="33"/>
      <c r="I32" s="1" t="s">
        <v>3</v>
      </c>
      <c r="J32" s="1">
        <v>789</v>
      </c>
      <c r="K32" s="1">
        <v>117</v>
      </c>
      <c r="L32" s="1">
        <v>0</v>
      </c>
      <c r="M32" s="1">
        <v>906</v>
      </c>
      <c r="N32" s="1"/>
      <c r="O32" s="33"/>
      <c r="P32" s="1" t="s">
        <v>3</v>
      </c>
      <c r="Q32" s="16">
        <f t="shared" ref="Q32:Q35" si="26">C32+J32</f>
        <v>818</v>
      </c>
      <c r="R32" s="16">
        <f t="shared" si="21"/>
        <v>180</v>
      </c>
      <c r="S32" s="16">
        <f t="shared" si="22"/>
        <v>0</v>
      </c>
      <c r="T32" s="16">
        <f t="shared" si="23"/>
        <v>998</v>
      </c>
      <c r="U32" s="16"/>
      <c r="V32" s="33"/>
      <c r="W32" s="16" t="s">
        <v>3</v>
      </c>
      <c r="X32" s="26">
        <f t="shared" ref="X32:X35" si="27">C32/Q32*100</f>
        <v>3.5452322738386304</v>
      </c>
      <c r="Y32" s="26">
        <f t="shared" si="24"/>
        <v>35</v>
      </c>
      <c r="Z32" s="26">
        <v>0</v>
      </c>
      <c r="AA32" s="26">
        <f t="shared" si="25"/>
        <v>9.2184368737474944</v>
      </c>
    </row>
    <row r="33" spans="1:27" x14ac:dyDescent="0.2">
      <c r="A33" s="33"/>
      <c r="B33" s="1" t="s">
        <v>158</v>
      </c>
      <c r="C33" s="1">
        <v>41</v>
      </c>
      <c r="D33" s="1">
        <v>49</v>
      </c>
      <c r="E33" s="1">
        <v>0</v>
      </c>
      <c r="F33" s="1">
        <v>90</v>
      </c>
      <c r="H33" s="33"/>
      <c r="I33" s="1" t="s">
        <v>4</v>
      </c>
      <c r="J33" s="1">
        <v>863</v>
      </c>
      <c r="K33" s="1">
        <v>62</v>
      </c>
      <c r="L33" s="1">
        <v>0</v>
      </c>
      <c r="M33" s="1">
        <v>925</v>
      </c>
      <c r="N33" s="1"/>
      <c r="O33" s="33"/>
      <c r="P33" s="1" t="s">
        <v>4</v>
      </c>
      <c r="Q33" s="16">
        <f t="shared" si="26"/>
        <v>904</v>
      </c>
      <c r="R33" s="16">
        <f t="shared" si="21"/>
        <v>111</v>
      </c>
      <c r="S33" s="16">
        <f t="shared" si="22"/>
        <v>0</v>
      </c>
      <c r="T33" s="16">
        <f t="shared" si="23"/>
        <v>1015</v>
      </c>
      <c r="U33" s="16"/>
      <c r="V33" s="33"/>
      <c r="W33" s="16" t="s">
        <v>4</v>
      </c>
      <c r="X33" s="26">
        <f t="shared" si="27"/>
        <v>4.5353982300884956</v>
      </c>
      <c r="Y33" s="26">
        <f t="shared" si="24"/>
        <v>44.144144144144143</v>
      </c>
      <c r="Z33" s="26">
        <v>0</v>
      </c>
      <c r="AA33" s="26">
        <f t="shared" si="25"/>
        <v>8.8669950738916263</v>
      </c>
    </row>
    <row r="34" spans="1:27" x14ac:dyDescent="0.2">
      <c r="A34" s="33"/>
      <c r="B34" s="1" t="s">
        <v>159</v>
      </c>
      <c r="C34" s="1">
        <v>76</v>
      </c>
      <c r="D34" s="1">
        <v>96</v>
      </c>
      <c r="E34" s="1">
        <v>0</v>
      </c>
      <c r="F34" s="1">
        <v>172</v>
      </c>
      <c r="H34" s="33"/>
      <c r="I34" s="1" t="s">
        <v>5</v>
      </c>
      <c r="J34" s="1">
        <v>1020</v>
      </c>
      <c r="K34" s="1">
        <v>58</v>
      </c>
      <c r="L34" s="1">
        <v>0</v>
      </c>
      <c r="M34" s="1">
        <v>1078</v>
      </c>
      <c r="N34" s="1"/>
      <c r="O34" s="33"/>
      <c r="P34" s="1" t="s">
        <v>5</v>
      </c>
      <c r="Q34" s="16">
        <f t="shared" si="26"/>
        <v>1096</v>
      </c>
      <c r="R34" s="16">
        <f t="shared" si="21"/>
        <v>154</v>
      </c>
      <c r="S34" s="16">
        <f t="shared" si="22"/>
        <v>0</v>
      </c>
      <c r="T34" s="16">
        <f t="shared" si="23"/>
        <v>1250</v>
      </c>
      <c r="U34" s="16"/>
      <c r="V34" s="33"/>
      <c r="W34" s="30" t="s">
        <v>5</v>
      </c>
      <c r="X34" s="43">
        <f t="shared" si="27"/>
        <v>6.9343065693430654</v>
      </c>
      <c r="Y34" s="43">
        <f t="shared" si="24"/>
        <v>62.337662337662337</v>
      </c>
      <c r="Z34" s="43">
        <v>0</v>
      </c>
      <c r="AA34" s="43">
        <f t="shared" si="25"/>
        <v>13.76</v>
      </c>
    </row>
    <row r="35" spans="1:27" x14ac:dyDescent="0.2">
      <c r="A35" s="34"/>
      <c r="B35" s="3" t="s">
        <v>160</v>
      </c>
      <c r="C35" s="3">
        <v>90</v>
      </c>
      <c r="D35" s="3">
        <v>112</v>
      </c>
      <c r="E35" s="3">
        <v>0</v>
      </c>
      <c r="F35" s="3">
        <v>202</v>
      </c>
      <c r="H35" s="34"/>
      <c r="I35" s="3" t="s">
        <v>163</v>
      </c>
      <c r="J35" s="3">
        <v>986</v>
      </c>
      <c r="K35" s="3">
        <v>51</v>
      </c>
      <c r="L35" s="3">
        <v>0</v>
      </c>
      <c r="M35" s="3">
        <v>1037</v>
      </c>
      <c r="N35" s="31"/>
      <c r="O35" s="34"/>
      <c r="P35" s="3" t="s">
        <v>163</v>
      </c>
      <c r="Q35" s="18">
        <f t="shared" si="26"/>
        <v>1076</v>
      </c>
      <c r="R35" s="18">
        <f t="shared" si="21"/>
        <v>163</v>
      </c>
      <c r="S35" s="18">
        <f t="shared" si="22"/>
        <v>0</v>
      </c>
      <c r="T35" s="18">
        <f t="shared" si="23"/>
        <v>1239</v>
      </c>
      <c r="U35" s="30"/>
      <c r="V35" s="34"/>
      <c r="W35" s="18" t="s">
        <v>160</v>
      </c>
      <c r="X35" s="29">
        <f t="shared" si="27"/>
        <v>8.3643122676579935</v>
      </c>
      <c r="Y35" s="29">
        <f t="shared" si="24"/>
        <v>68.711656441717793</v>
      </c>
      <c r="Z35" s="29">
        <v>0</v>
      </c>
      <c r="AA35" s="29">
        <f t="shared" si="25"/>
        <v>16.303470540758678</v>
      </c>
    </row>
    <row r="36" spans="1:27" x14ac:dyDescent="0.2">
      <c r="A36"/>
      <c r="B36" s="1"/>
      <c r="C36" s="1"/>
      <c r="D36" s="1"/>
      <c r="E36" s="1"/>
    </row>
    <row r="37" spans="1:27" ht="85" x14ac:dyDescent="0.2">
      <c r="A37"/>
      <c r="B37" s="3" t="s">
        <v>0</v>
      </c>
      <c r="C37" s="19" t="s">
        <v>133</v>
      </c>
      <c r="D37" s="19" t="s">
        <v>134</v>
      </c>
      <c r="E37" s="19" t="s">
        <v>135</v>
      </c>
      <c r="F37" s="19" t="s">
        <v>9</v>
      </c>
      <c r="I37" s="18" t="s">
        <v>0</v>
      </c>
      <c r="J37" s="19" t="s">
        <v>136</v>
      </c>
      <c r="K37" s="19" t="s">
        <v>137</v>
      </c>
      <c r="L37" s="19" t="s">
        <v>138</v>
      </c>
      <c r="M37" s="19" t="s">
        <v>10</v>
      </c>
      <c r="N37" s="58"/>
      <c r="P37" s="18" t="s">
        <v>0</v>
      </c>
      <c r="Q37" s="19" t="s">
        <v>141</v>
      </c>
      <c r="R37" s="19" t="s">
        <v>142</v>
      </c>
      <c r="S37" s="19" t="s">
        <v>143</v>
      </c>
      <c r="T37" s="19" t="s">
        <v>144</v>
      </c>
      <c r="U37" s="58"/>
      <c r="W37" s="18" t="s">
        <v>0</v>
      </c>
      <c r="X37" s="19" t="s">
        <v>141</v>
      </c>
      <c r="Y37" s="19" t="s">
        <v>142</v>
      </c>
      <c r="Z37" s="19" t="s">
        <v>143</v>
      </c>
      <c r="AA37" s="19" t="s">
        <v>145</v>
      </c>
    </row>
    <row r="38" spans="1:27" x14ac:dyDescent="0.2">
      <c r="A38" s="32" t="s">
        <v>153</v>
      </c>
      <c r="B38" s="1" t="s">
        <v>156</v>
      </c>
      <c r="C38" s="1">
        <v>7</v>
      </c>
      <c r="D38" s="1">
        <v>10</v>
      </c>
      <c r="E38" s="1">
        <v>0</v>
      </c>
      <c r="F38" s="1">
        <v>17</v>
      </c>
      <c r="H38" s="32" t="s">
        <v>153</v>
      </c>
      <c r="I38" s="1" t="s">
        <v>2</v>
      </c>
      <c r="J38" s="1">
        <v>279</v>
      </c>
      <c r="K38" s="1">
        <v>83</v>
      </c>
      <c r="L38" s="1">
        <v>10</v>
      </c>
      <c r="M38" s="1">
        <v>372</v>
      </c>
      <c r="N38" s="1"/>
      <c r="O38" s="32" t="s">
        <v>153</v>
      </c>
      <c r="P38" s="1" t="s">
        <v>2</v>
      </c>
      <c r="Q38" s="16">
        <f>C38+J38</f>
        <v>286</v>
      </c>
      <c r="R38" s="16">
        <f t="shared" ref="R38:R42" si="28">D38+K38</f>
        <v>93</v>
      </c>
      <c r="S38" s="16">
        <f t="shared" ref="S38:S42" si="29">E38+L38</f>
        <v>10</v>
      </c>
      <c r="T38" s="16">
        <f t="shared" ref="T38:T42" si="30">F38+M38</f>
        <v>389</v>
      </c>
      <c r="U38" s="16"/>
      <c r="V38" s="32" t="s">
        <v>153</v>
      </c>
      <c r="W38" s="16" t="s">
        <v>2</v>
      </c>
      <c r="X38" s="26">
        <f>C38/Q38*100</f>
        <v>2.4475524475524475</v>
      </c>
      <c r="Y38" s="26">
        <f t="shared" ref="Y38:Y42" si="31">D38/R38*100</f>
        <v>10.75268817204301</v>
      </c>
      <c r="Z38" s="26">
        <v>0</v>
      </c>
      <c r="AA38" s="26">
        <f t="shared" ref="AA38:AA42" si="32">F38/T38*100</f>
        <v>4.3701799485861184</v>
      </c>
    </row>
    <row r="39" spans="1:27" x14ac:dyDescent="0.2">
      <c r="A39" s="33"/>
      <c r="B39" s="1" t="s">
        <v>157</v>
      </c>
      <c r="C39" s="1">
        <v>24</v>
      </c>
      <c r="D39" s="1">
        <v>21</v>
      </c>
      <c r="E39" s="1">
        <v>0</v>
      </c>
      <c r="F39" s="1">
        <v>45</v>
      </c>
      <c r="H39" s="33"/>
      <c r="I39" s="1" t="s">
        <v>3</v>
      </c>
      <c r="J39" s="1">
        <v>245</v>
      </c>
      <c r="K39" s="1">
        <v>15</v>
      </c>
      <c r="L39" s="1">
        <v>9</v>
      </c>
      <c r="M39" s="1">
        <v>269</v>
      </c>
      <c r="N39" s="1"/>
      <c r="O39" s="33"/>
      <c r="P39" s="1" t="s">
        <v>3</v>
      </c>
      <c r="Q39" s="16">
        <f t="shared" ref="Q39:Q42" si="33">C39+J39</f>
        <v>269</v>
      </c>
      <c r="R39" s="16">
        <f t="shared" si="28"/>
        <v>36</v>
      </c>
      <c r="S39" s="16">
        <f t="shared" si="29"/>
        <v>9</v>
      </c>
      <c r="T39" s="16">
        <f t="shared" si="30"/>
        <v>314</v>
      </c>
      <c r="U39" s="16"/>
      <c r="V39" s="33"/>
      <c r="W39" s="16" t="s">
        <v>3</v>
      </c>
      <c r="X39" s="26">
        <f t="shared" ref="X39:X42" si="34">C39/Q39*100</f>
        <v>8.921933085501859</v>
      </c>
      <c r="Y39" s="26">
        <f t="shared" si="31"/>
        <v>58.333333333333336</v>
      </c>
      <c r="Z39" s="26">
        <v>0</v>
      </c>
      <c r="AA39" s="26">
        <f t="shared" si="32"/>
        <v>14.331210191082802</v>
      </c>
    </row>
    <row r="40" spans="1:27" x14ac:dyDescent="0.2">
      <c r="A40" s="33"/>
      <c r="B40" s="1" t="s">
        <v>158</v>
      </c>
      <c r="C40" s="1">
        <v>14</v>
      </c>
      <c r="D40" s="1">
        <v>18</v>
      </c>
      <c r="E40" s="1">
        <v>0</v>
      </c>
      <c r="F40" s="1">
        <v>32</v>
      </c>
      <c r="H40" s="33"/>
      <c r="I40" s="1" t="s">
        <v>4</v>
      </c>
      <c r="J40" s="1">
        <v>171</v>
      </c>
      <c r="K40" s="1">
        <v>51</v>
      </c>
      <c r="L40" s="1">
        <v>10</v>
      </c>
      <c r="M40" s="1">
        <v>232</v>
      </c>
      <c r="N40" s="1"/>
      <c r="O40" s="33"/>
      <c r="P40" s="1" t="s">
        <v>4</v>
      </c>
      <c r="Q40" s="16">
        <f t="shared" si="33"/>
        <v>185</v>
      </c>
      <c r="R40" s="16">
        <f t="shared" si="28"/>
        <v>69</v>
      </c>
      <c r="S40" s="16">
        <f t="shared" si="29"/>
        <v>10</v>
      </c>
      <c r="T40" s="16">
        <f t="shared" si="30"/>
        <v>264</v>
      </c>
      <c r="U40" s="16"/>
      <c r="V40" s="33"/>
      <c r="W40" s="16" t="s">
        <v>4</v>
      </c>
      <c r="X40" s="26">
        <f t="shared" si="34"/>
        <v>7.5675675675675684</v>
      </c>
      <c r="Y40" s="26">
        <f t="shared" si="31"/>
        <v>26.086956521739129</v>
      </c>
      <c r="Z40" s="26">
        <v>0</v>
      </c>
      <c r="AA40" s="26">
        <f t="shared" si="32"/>
        <v>12.121212121212121</v>
      </c>
    </row>
    <row r="41" spans="1:27" x14ac:dyDescent="0.2">
      <c r="A41" s="33"/>
      <c r="B41" s="1" t="s">
        <v>159</v>
      </c>
      <c r="C41" s="1">
        <v>14</v>
      </c>
      <c r="D41" s="1">
        <v>4</v>
      </c>
      <c r="E41" s="1">
        <v>0</v>
      </c>
      <c r="F41" s="1">
        <v>18</v>
      </c>
      <c r="H41" s="33"/>
      <c r="I41" s="1" t="s">
        <v>5</v>
      </c>
      <c r="J41" s="1">
        <v>161</v>
      </c>
      <c r="K41" s="1">
        <v>21</v>
      </c>
      <c r="L41" s="1">
        <v>10</v>
      </c>
      <c r="M41" s="1">
        <v>192</v>
      </c>
      <c r="N41" s="1"/>
      <c r="O41" s="33"/>
      <c r="P41" s="1" t="s">
        <v>5</v>
      </c>
      <c r="Q41" s="16">
        <f t="shared" si="33"/>
        <v>175</v>
      </c>
      <c r="R41" s="16">
        <f t="shared" si="28"/>
        <v>25</v>
      </c>
      <c r="S41" s="16">
        <f t="shared" si="29"/>
        <v>10</v>
      </c>
      <c r="T41" s="16">
        <f t="shared" si="30"/>
        <v>210</v>
      </c>
      <c r="U41" s="16"/>
      <c r="V41" s="33"/>
      <c r="W41" s="30" t="s">
        <v>5</v>
      </c>
      <c r="X41" s="43">
        <f t="shared" si="34"/>
        <v>8</v>
      </c>
      <c r="Y41" s="43">
        <f t="shared" si="31"/>
        <v>16</v>
      </c>
      <c r="Z41" s="43">
        <v>0</v>
      </c>
      <c r="AA41" s="43">
        <f t="shared" si="32"/>
        <v>8.5714285714285712</v>
      </c>
    </row>
    <row r="42" spans="1:27" x14ac:dyDescent="0.2">
      <c r="A42" s="34"/>
      <c r="B42" s="3" t="s">
        <v>160</v>
      </c>
      <c r="C42" s="3">
        <v>18</v>
      </c>
      <c r="D42" s="3">
        <v>11</v>
      </c>
      <c r="E42" s="3">
        <v>0</v>
      </c>
      <c r="F42" s="3">
        <v>29</v>
      </c>
      <c r="H42" s="34"/>
      <c r="I42" s="3" t="s">
        <v>163</v>
      </c>
      <c r="J42" s="3">
        <v>164</v>
      </c>
      <c r="K42" s="3">
        <v>47</v>
      </c>
      <c r="L42" s="3">
        <v>6</v>
      </c>
      <c r="M42" s="3">
        <v>217</v>
      </c>
      <c r="N42" s="31"/>
      <c r="O42" s="34"/>
      <c r="P42" s="3" t="s">
        <v>163</v>
      </c>
      <c r="Q42" s="18">
        <f t="shared" si="33"/>
        <v>182</v>
      </c>
      <c r="R42" s="18">
        <f t="shared" si="28"/>
        <v>58</v>
      </c>
      <c r="S42" s="18">
        <f t="shared" si="29"/>
        <v>6</v>
      </c>
      <c r="T42" s="18">
        <f t="shared" si="30"/>
        <v>246</v>
      </c>
      <c r="U42" s="30"/>
      <c r="V42" s="34"/>
      <c r="W42" s="18" t="s">
        <v>160</v>
      </c>
      <c r="X42" s="29">
        <f t="shared" si="34"/>
        <v>9.8901098901098905</v>
      </c>
      <c r="Y42" s="29">
        <f t="shared" si="31"/>
        <v>18.96551724137931</v>
      </c>
      <c r="Z42" s="29">
        <v>0</v>
      </c>
      <c r="AA42" s="29">
        <f t="shared" si="32"/>
        <v>11.788617886178862</v>
      </c>
    </row>
    <row r="43" spans="1:27" x14ac:dyDescent="0.2">
      <c r="A43"/>
      <c r="B43" s="1"/>
      <c r="C43" s="1"/>
      <c r="D43" s="1"/>
      <c r="E43" s="1"/>
      <c r="F43" s="1"/>
    </row>
    <row r="44" spans="1:27" ht="85" x14ac:dyDescent="0.2">
      <c r="A44"/>
      <c r="B44" s="3" t="s">
        <v>0</v>
      </c>
      <c r="C44" s="19" t="s">
        <v>133</v>
      </c>
      <c r="D44" s="19" t="s">
        <v>134</v>
      </c>
      <c r="E44" s="19" t="s">
        <v>135</v>
      </c>
      <c r="F44" s="19" t="s">
        <v>9</v>
      </c>
      <c r="I44" s="18" t="s">
        <v>0</v>
      </c>
      <c r="J44" s="19" t="s">
        <v>136</v>
      </c>
      <c r="K44" s="19" t="s">
        <v>137</v>
      </c>
      <c r="L44" s="19" t="s">
        <v>138</v>
      </c>
      <c r="M44" s="19" t="s">
        <v>10</v>
      </c>
      <c r="N44" s="58"/>
      <c r="P44" s="18" t="s">
        <v>0</v>
      </c>
      <c r="Q44" s="19" t="s">
        <v>141</v>
      </c>
      <c r="R44" s="19" t="s">
        <v>142</v>
      </c>
      <c r="S44" s="19" t="s">
        <v>143</v>
      </c>
      <c r="T44" s="19" t="s">
        <v>144</v>
      </c>
      <c r="U44" s="58"/>
      <c r="W44" s="18" t="s">
        <v>0</v>
      </c>
      <c r="X44" s="19" t="s">
        <v>141</v>
      </c>
      <c r="Y44" s="19" t="s">
        <v>142</v>
      </c>
      <c r="Z44" s="19" t="s">
        <v>143</v>
      </c>
      <c r="AA44" s="19" t="s">
        <v>145</v>
      </c>
    </row>
    <row r="45" spans="1:27" x14ac:dyDescent="0.2">
      <c r="A45" s="32" t="s">
        <v>154</v>
      </c>
      <c r="B45" s="1" t="s">
        <v>156</v>
      </c>
      <c r="C45" s="1">
        <v>3</v>
      </c>
      <c r="D45" s="1">
        <v>29</v>
      </c>
      <c r="E45" s="1">
        <v>2</v>
      </c>
      <c r="F45" s="1">
        <v>34</v>
      </c>
      <c r="H45" s="32" t="s">
        <v>154</v>
      </c>
      <c r="I45" s="1" t="s">
        <v>2</v>
      </c>
      <c r="J45" s="1">
        <v>105</v>
      </c>
      <c r="K45" s="1">
        <v>115</v>
      </c>
      <c r="L45" s="1">
        <v>65</v>
      </c>
      <c r="M45" s="1">
        <v>285</v>
      </c>
      <c r="N45" s="1"/>
      <c r="O45" s="32" t="s">
        <v>154</v>
      </c>
      <c r="P45" s="1" t="s">
        <v>2</v>
      </c>
      <c r="Q45" s="16">
        <f>C45+J45</f>
        <v>108</v>
      </c>
      <c r="R45" s="16">
        <f t="shared" ref="R45:R49" si="35">D45+K45</f>
        <v>144</v>
      </c>
      <c r="S45" s="16">
        <f t="shared" ref="S45:S49" si="36">E45+L45</f>
        <v>67</v>
      </c>
      <c r="T45" s="16">
        <f t="shared" ref="T45:T49" si="37">F45+M45</f>
        <v>319</v>
      </c>
      <c r="U45" s="16"/>
      <c r="V45" s="32" t="s">
        <v>154</v>
      </c>
      <c r="W45" s="16" t="s">
        <v>2</v>
      </c>
      <c r="X45" s="26">
        <f>C45/Q45*100</f>
        <v>2.7777777777777777</v>
      </c>
      <c r="Y45" s="26">
        <f t="shared" ref="Y45:Y49" si="38">D45/R45*100</f>
        <v>20.138888888888889</v>
      </c>
      <c r="Z45" s="26">
        <f t="shared" ref="Z45:Z49" si="39">E45/S45*100</f>
        <v>2.9850746268656714</v>
      </c>
      <c r="AA45" s="26">
        <f t="shared" ref="AA45:AA49" si="40">F45/T45*100</f>
        <v>10.658307210031348</v>
      </c>
    </row>
    <row r="46" spans="1:27" x14ac:dyDescent="0.2">
      <c r="A46" s="33"/>
      <c r="B46" s="1" t="s">
        <v>157</v>
      </c>
      <c r="C46" s="1">
        <v>6</v>
      </c>
      <c r="D46" s="1">
        <v>48</v>
      </c>
      <c r="E46" s="1">
        <v>4</v>
      </c>
      <c r="F46" s="1">
        <v>58</v>
      </c>
      <c r="H46" s="33"/>
      <c r="I46" s="1" t="s">
        <v>3</v>
      </c>
      <c r="J46" s="1">
        <v>96</v>
      </c>
      <c r="K46" s="1">
        <v>94</v>
      </c>
      <c r="L46" s="1">
        <v>66</v>
      </c>
      <c r="M46" s="1">
        <v>256</v>
      </c>
      <c r="N46" s="1"/>
      <c r="O46" s="33"/>
      <c r="P46" s="1" t="s">
        <v>3</v>
      </c>
      <c r="Q46" s="16">
        <f t="shared" ref="Q46:Q49" si="41">C46+J46</f>
        <v>102</v>
      </c>
      <c r="R46" s="16">
        <f t="shared" si="35"/>
        <v>142</v>
      </c>
      <c r="S46" s="16">
        <f t="shared" si="36"/>
        <v>70</v>
      </c>
      <c r="T46" s="16">
        <f t="shared" si="37"/>
        <v>314</v>
      </c>
      <c r="U46" s="16"/>
      <c r="V46" s="33"/>
      <c r="W46" s="16" t="s">
        <v>3</v>
      </c>
      <c r="X46" s="26">
        <f t="shared" ref="X46:X49" si="42">C46/Q46*100</f>
        <v>5.8823529411764701</v>
      </c>
      <c r="Y46" s="26">
        <f t="shared" si="38"/>
        <v>33.802816901408448</v>
      </c>
      <c r="Z46" s="26">
        <f t="shared" si="39"/>
        <v>5.7142857142857144</v>
      </c>
      <c r="AA46" s="26">
        <f t="shared" si="40"/>
        <v>18.471337579617835</v>
      </c>
    </row>
    <row r="47" spans="1:27" x14ac:dyDescent="0.2">
      <c r="A47" s="33"/>
      <c r="B47" s="1" t="s">
        <v>158</v>
      </c>
      <c r="C47" s="1">
        <v>14</v>
      </c>
      <c r="D47" s="1">
        <v>61</v>
      </c>
      <c r="E47" s="1">
        <v>7</v>
      </c>
      <c r="F47" s="1">
        <v>82</v>
      </c>
      <c r="H47" s="33"/>
      <c r="I47" s="1" t="s">
        <v>4</v>
      </c>
      <c r="J47" s="1">
        <v>172</v>
      </c>
      <c r="K47" s="1">
        <v>112</v>
      </c>
      <c r="L47" s="1">
        <v>53</v>
      </c>
      <c r="M47" s="1">
        <v>337</v>
      </c>
      <c r="N47" s="1"/>
      <c r="O47" s="33"/>
      <c r="P47" s="1" t="s">
        <v>4</v>
      </c>
      <c r="Q47" s="16">
        <f t="shared" si="41"/>
        <v>186</v>
      </c>
      <c r="R47" s="16">
        <f t="shared" si="35"/>
        <v>173</v>
      </c>
      <c r="S47" s="16">
        <f t="shared" si="36"/>
        <v>60</v>
      </c>
      <c r="T47" s="16">
        <f t="shared" si="37"/>
        <v>419</v>
      </c>
      <c r="U47" s="16"/>
      <c r="V47" s="33"/>
      <c r="W47" s="16" t="s">
        <v>4</v>
      </c>
      <c r="X47" s="26">
        <f t="shared" si="42"/>
        <v>7.5268817204301079</v>
      </c>
      <c r="Y47" s="26">
        <f t="shared" si="38"/>
        <v>35.260115606936417</v>
      </c>
      <c r="Z47" s="26">
        <f t="shared" si="39"/>
        <v>11.666666666666666</v>
      </c>
      <c r="AA47" s="26">
        <f t="shared" si="40"/>
        <v>19.570405727923628</v>
      </c>
    </row>
    <row r="48" spans="1:27" x14ac:dyDescent="0.2">
      <c r="A48" s="33"/>
      <c r="B48" s="31" t="s">
        <v>159</v>
      </c>
      <c r="C48" s="31">
        <v>18</v>
      </c>
      <c r="D48" s="31">
        <v>65</v>
      </c>
      <c r="E48" s="31">
        <v>1</v>
      </c>
      <c r="F48" s="31">
        <v>84</v>
      </c>
      <c r="H48" s="33"/>
      <c r="I48" s="1" t="s">
        <v>5</v>
      </c>
      <c r="J48" s="1">
        <v>163</v>
      </c>
      <c r="K48" s="1">
        <v>90</v>
      </c>
      <c r="L48" s="1">
        <v>50</v>
      </c>
      <c r="M48" s="1">
        <v>303</v>
      </c>
      <c r="N48" s="1"/>
      <c r="O48" s="33"/>
      <c r="P48" s="1" t="s">
        <v>5</v>
      </c>
      <c r="Q48" s="16">
        <f t="shared" si="41"/>
        <v>181</v>
      </c>
      <c r="R48" s="16">
        <f t="shared" si="35"/>
        <v>155</v>
      </c>
      <c r="S48" s="16">
        <f t="shared" si="36"/>
        <v>51</v>
      </c>
      <c r="T48" s="16">
        <f t="shared" si="37"/>
        <v>387</v>
      </c>
      <c r="U48" s="16"/>
      <c r="V48" s="33"/>
      <c r="W48" s="30" t="s">
        <v>5</v>
      </c>
      <c r="X48" s="43">
        <f t="shared" si="42"/>
        <v>9.94475138121547</v>
      </c>
      <c r="Y48" s="43">
        <f t="shared" si="38"/>
        <v>41.935483870967744</v>
      </c>
      <c r="Z48" s="43">
        <f t="shared" si="39"/>
        <v>1.9607843137254901</v>
      </c>
      <c r="AA48" s="43">
        <f t="shared" si="40"/>
        <v>21.705426356589147</v>
      </c>
    </row>
    <row r="49" spans="1:27" x14ac:dyDescent="0.2">
      <c r="A49" s="34"/>
      <c r="B49" s="3" t="s">
        <v>160</v>
      </c>
      <c r="C49" s="3">
        <v>37</v>
      </c>
      <c r="D49" s="3">
        <v>191</v>
      </c>
      <c r="E49" s="3">
        <v>4</v>
      </c>
      <c r="F49" s="3">
        <v>232</v>
      </c>
      <c r="H49" s="34"/>
      <c r="I49" s="3" t="s">
        <v>163</v>
      </c>
      <c r="J49" s="3">
        <v>153</v>
      </c>
      <c r="K49" s="3">
        <v>78</v>
      </c>
      <c r="L49" s="3">
        <v>65</v>
      </c>
      <c r="M49" s="3">
        <v>296</v>
      </c>
      <c r="N49" s="31"/>
      <c r="O49" s="34"/>
      <c r="P49" s="3" t="s">
        <v>163</v>
      </c>
      <c r="Q49" s="18">
        <f t="shared" si="41"/>
        <v>190</v>
      </c>
      <c r="R49" s="18">
        <f t="shared" si="35"/>
        <v>269</v>
      </c>
      <c r="S49" s="18">
        <f t="shared" si="36"/>
        <v>69</v>
      </c>
      <c r="T49" s="18">
        <f t="shared" si="37"/>
        <v>528</v>
      </c>
      <c r="U49" s="30"/>
      <c r="V49" s="34"/>
      <c r="W49" s="18" t="s">
        <v>160</v>
      </c>
      <c r="X49" s="29">
        <f t="shared" si="42"/>
        <v>19.473684210526315</v>
      </c>
      <c r="Y49" s="29">
        <f t="shared" si="38"/>
        <v>71.00371747211895</v>
      </c>
      <c r="Z49" s="29">
        <f t="shared" si="39"/>
        <v>5.7971014492753623</v>
      </c>
      <c r="AA49" s="29">
        <f t="shared" si="40"/>
        <v>43.939393939393938</v>
      </c>
    </row>
    <row r="50" spans="1:27" x14ac:dyDescent="0.2">
      <c r="A50"/>
      <c r="B50" s="1"/>
      <c r="C50" s="1"/>
      <c r="D50" s="1"/>
      <c r="E50" s="1"/>
      <c r="F50" s="1"/>
    </row>
    <row r="51" spans="1:27" ht="85" x14ac:dyDescent="0.2">
      <c r="A51"/>
      <c r="B51" s="3" t="s">
        <v>0</v>
      </c>
      <c r="C51" s="19" t="s">
        <v>133</v>
      </c>
      <c r="D51" s="19" t="s">
        <v>134</v>
      </c>
      <c r="E51" s="19" t="s">
        <v>135</v>
      </c>
      <c r="F51" s="19" t="s">
        <v>9</v>
      </c>
      <c r="I51" s="18" t="s">
        <v>0</v>
      </c>
      <c r="J51" s="19" t="s">
        <v>136</v>
      </c>
      <c r="K51" s="19" t="s">
        <v>137</v>
      </c>
      <c r="L51" s="19" t="s">
        <v>138</v>
      </c>
      <c r="M51" s="19" t="s">
        <v>10</v>
      </c>
      <c r="N51" s="58"/>
      <c r="P51" s="18" t="s">
        <v>0</v>
      </c>
      <c r="Q51" s="19" t="s">
        <v>141</v>
      </c>
      <c r="R51" s="19" t="s">
        <v>142</v>
      </c>
      <c r="S51" s="19" t="s">
        <v>143</v>
      </c>
      <c r="T51" s="19" t="s">
        <v>144</v>
      </c>
      <c r="U51" s="58"/>
      <c r="W51" s="18" t="s">
        <v>0</v>
      </c>
      <c r="X51" s="19" t="s">
        <v>141</v>
      </c>
      <c r="Y51" s="19" t="s">
        <v>142</v>
      </c>
      <c r="Z51" s="19" t="s">
        <v>143</v>
      </c>
      <c r="AA51" s="19" t="s">
        <v>145</v>
      </c>
    </row>
    <row r="52" spans="1:27" ht="16" customHeight="1" x14ac:dyDescent="0.2">
      <c r="A52" s="35" t="s">
        <v>155</v>
      </c>
      <c r="B52" s="1" t="s">
        <v>156</v>
      </c>
      <c r="C52" s="1">
        <v>10</v>
      </c>
      <c r="D52" s="1">
        <v>4</v>
      </c>
      <c r="E52" s="1">
        <v>0</v>
      </c>
      <c r="F52" s="1">
        <v>14</v>
      </c>
      <c r="H52" s="35" t="s">
        <v>155</v>
      </c>
      <c r="I52" s="1" t="s">
        <v>2</v>
      </c>
      <c r="J52" s="1">
        <v>118</v>
      </c>
      <c r="K52" s="1">
        <v>69</v>
      </c>
      <c r="L52" s="1">
        <v>0</v>
      </c>
      <c r="M52" s="1">
        <v>187</v>
      </c>
      <c r="N52" s="1"/>
      <c r="O52" s="35" t="s">
        <v>155</v>
      </c>
      <c r="P52" s="1" t="s">
        <v>2</v>
      </c>
      <c r="Q52" s="16">
        <f>C52+J52</f>
        <v>128</v>
      </c>
      <c r="R52" s="16">
        <f t="shared" ref="R52:R56" si="43">D52+K52</f>
        <v>73</v>
      </c>
      <c r="S52" s="16">
        <f t="shared" ref="S52:S56" si="44">E52+L52</f>
        <v>0</v>
      </c>
      <c r="T52" s="16">
        <f t="shared" ref="T52:T56" si="45">F52+M52</f>
        <v>201</v>
      </c>
      <c r="U52" s="16"/>
      <c r="V52" s="35" t="s">
        <v>155</v>
      </c>
      <c r="W52" s="16" t="s">
        <v>2</v>
      </c>
      <c r="X52" s="26">
        <f>C52/Q52*100</f>
        <v>7.8125</v>
      </c>
      <c r="Y52" s="26">
        <f t="shared" ref="Y52:Y56" si="46">D52/R52*100</f>
        <v>5.4794520547945202</v>
      </c>
      <c r="Z52" s="26">
        <v>0</v>
      </c>
      <c r="AA52" s="26">
        <f t="shared" ref="AA52:AA56" si="47">F52/T52*100</f>
        <v>6.9651741293532341</v>
      </c>
    </row>
    <row r="53" spans="1:27" x14ac:dyDescent="0.2">
      <c r="A53" s="36"/>
      <c r="B53" s="1" t="s">
        <v>157</v>
      </c>
      <c r="C53" s="1">
        <v>15</v>
      </c>
      <c r="D53" s="1">
        <v>1</v>
      </c>
      <c r="E53" s="1">
        <v>0</v>
      </c>
      <c r="F53" s="1">
        <v>16</v>
      </c>
      <c r="H53" s="36"/>
      <c r="I53" s="1" t="s">
        <v>3</v>
      </c>
      <c r="J53" s="1">
        <v>95</v>
      </c>
      <c r="K53" s="1">
        <v>54</v>
      </c>
      <c r="L53" s="1">
        <v>0</v>
      </c>
      <c r="M53" s="1">
        <v>149</v>
      </c>
      <c r="N53" s="1"/>
      <c r="O53" s="36"/>
      <c r="P53" s="1" t="s">
        <v>3</v>
      </c>
      <c r="Q53" s="16">
        <f t="shared" ref="Q53:Q56" si="48">C53+J53</f>
        <v>110</v>
      </c>
      <c r="R53" s="16">
        <f t="shared" si="43"/>
        <v>55</v>
      </c>
      <c r="S53" s="16">
        <f t="shared" si="44"/>
        <v>0</v>
      </c>
      <c r="T53" s="16">
        <f t="shared" si="45"/>
        <v>165</v>
      </c>
      <c r="U53" s="16"/>
      <c r="V53" s="36"/>
      <c r="W53" s="16" t="s">
        <v>3</v>
      </c>
      <c r="X53" s="26">
        <f t="shared" ref="X53:X56" si="49">C53/Q53*100</f>
        <v>13.636363636363635</v>
      </c>
      <c r="Y53" s="26">
        <f t="shared" si="46"/>
        <v>1.8181818181818181</v>
      </c>
      <c r="Z53" s="26">
        <v>0</v>
      </c>
      <c r="AA53" s="26">
        <f t="shared" si="47"/>
        <v>9.6969696969696972</v>
      </c>
    </row>
    <row r="54" spans="1:27" x14ac:dyDescent="0.2">
      <c r="A54" s="36"/>
      <c r="B54" s="1" t="s">
        <v>158</v>
      </c>
      <c r="C54" s="1">
        <v>18</v>
      </c>
      <c r="D54" s="1">
        <v>2</v>
      </c>
      <c r="E54" s="1">
        <v>0</v>
      </c>
      <c r="F54" s="1">
        <v>20</v>
      </c>
      <c r="H54" s="36"/>
      <c r="I54" s="1" t="s">
        <v>4</v>
      </c>
      <c r="J54" s="1">
        <v>116</v>
      </c>
      <c r="K54" s="1">
        <v>39</v>
      </c>
      <c r="L54" s="1">
        <v>1</v>
      </c>
      <c r="M54" s="1">
        <v>156</v>
      </c>
      <c r="N54" s="1"/>
      <c r="O54" s="36"/>
      <c r="P54" s="1" t="s">
        <v>4</v>
      </c>
      <c r="Q54" s="16">
        <f t="shared" si="48"/>
        <v>134</v>
      </c>
      <c r="R54" s="16">
        <f t="shared" si="43"/>
        <v>41</v>
      </c>
      <c r="S54" s="16">
        <f t="shared" si="44"/>
        <v>1</v>
      </c>
      <c r="T54" s="16">
        <f t="shared" si="45"/>
        <v>176</v>
      </c>
      <c r="U54" s="16"/>
      <c r="V54" s="36"/>
      <c r="W54" s="16" t="s">
        <v>4</v>
      </c>
      <c r="X54" s="26">
        <f t="shared" si="49"/>
        <v>13.432835820895523</v>
      </c>
      <c r="Y54" s="26">
        <f t="shared" si="46"/>
        <v>4.8780487804878048</v>
      </c>
      <c r="Z54" s="26">
        <f>E54/S54*100</f>
        <v>0</v>
      </c>
      <c r="AA54" s="26">
        <f t="shared" si="47"/>
        <v>11.363636363636363</v>
      </c>
    </row>
    <row r="55" spans="1:27" x14ac:dyDescent="0.2">
      <c r="A55" s="36"/>
      <c r="B55" s="31" t="s">
        <v>159</v>
      </c>
      <c r="C55" s="31">
        <v>14</v>
      </c>
      <c r="D55" s="31">
        <v>0</v>
      </c>
      <c r="E55" s="31">
        <v>0</v>
      </c>
      <c r="F55" s="31">
        <v>14</v>
      </c>
      <c r="H55" s="36"/>
      <c r="I55" s="1" t="s">
        <v>5</v>
      </c>
      <c r="J55" s="1">
        <v>85</v>
      </c>
      <c r="K55" s="1">
        <v>63</v>
      </c>
      <c r="L55" s="1">
        <v>0</v>
      </c>
      <c r="M55" s="1">
        <v>148</v>
      </c>
      <c r="N55" s="1"/>
      <c r="O55" s="36"/>
      <c r="P55" s="1" t="s">
        <v>5</v>
      </c>
      <c r="Q55" s="16">
        <f t="shared" si="48"/>
        <v>99</v>
      </c>
      <c r="R55" s="16">
        <f t="shared" si="43"/>
        <v>63</v>
      </c>
      <c r="S55" s="16">
        <f t="shared" si="44"/>
        <v>0</v>
      </c>
      <c r="T55" s="16">
        <f t="shared" si="45"/>
        <v>162</v>
      </c>
      <c r="U55" s="16"/>
      <c r="V55" s="36"/>
      <c r="W55" s="30" t="s">
        <v>5</v>
      </c>
      <c r="X55" s="43">
        <f t="shared" si="49"/>
        <v>14.14141414141414</v>
      </c>
      <c r="Y55" s="43">
        <f t="shared" si="46"/>
        <v>0</v>
      </c>
      <c r="Z55" s="43">
        <v>0</v>
      </c>
      <c r="AA55" s="43">
        <f t="shared" si="47"/>
        <v>8.6419753086419746</v>
      </c>
    </row>
    <row r="56" spans="1:27" x14ac:dyDescent="0.2">
      <c r="A56" s="37"/>
      <c r="B56" s="3" t="s">
        <v>160</v>
      </c>
      <c r="C56" s="3">
        <v>30</v>
      </c>
      <c r="D56" s="3">
        <v>2</v>
      </c>
      <c r="E56" s="3">
        <v>0</v>
      </c>
      <c r="F56" s="3">
        <v>32</v>
      </c>
      <c r="H56" s="37"/>
      <c r="I56" s="3" t="s">
        <v>163</v>
      </c>
      <c r="J56" s="3">
        <v>182</v>
      </c>
      <c r="K56" s="3">
        <v>73</v>
      </c>
      <c r="L56" s="3">
        <v>0</v>
      </c>
      <c r="M56" s="3">
        <v>255</v>
      </c>
      <c r="N56" s="31"/>
      <c r="O56" s="37"/>
      <c r="P56" s="3" t="s">
        <v>163</v>
      </c>
      <c r="Q56" s="18">
        <f t="shared" si="48"/>
        <v>212</v>
      </c>
      <c r="R56" s="18">
        <f t="shared" si="43"/>
        <v>75</v>
      </c>
      <c r="S56" s="18">
        <f t="shared" si="44"/>
        <v>0</v>
      </c>
      <c r="T56" s="18">
        <f t="shared" si="45"/>
        <v>287</v>
      </c>
      <c r="U56" s="30"/>
      <c r="V56" s="37"/>
      <c r="W56" s="18" t="s">
        <v>160</v>
      </c>
      <c r="X56" s="29">
        <f t="shared" si="49"/>
        <v>14.150943396226415</v>
      </c>
      <c r="Y56" s="29">
        <f t="shared" si="46"/>
        <v>2.666666666666667</v>
      </c>
      <c r="Z56" s="29">
        <v>0</v>
      </c>
      <c r="AA56" s="29">
        <f t="shared" si="47"/>
        <v>11.149825783972126</v>
      </c>
    </row>
    <row r="57" spans="1:27" x14ac:dyDescent="0.2">
      <c r="A57"/>
      <c r="B57" s="1"/>
      <c r="C57" s="1"/>
      <c r="D57" s="1"/>
      <c r="E57" s="1"/>
    </row>
    <row r="58" spans="1:27" ht="85" x14ac:dyDescent="0.2">
      <c r="A58"/>
      <c r="B58" s="3" t="s">
        <v>0</v>
      </c>
      <c r="C58" s="19" t="s">
        <v>133</v>
      </c>
      <c r="D58" s="19" t="s">
        <v>134</v>
      </c>
      <c r="E58" s="19" t="s">
        <v>135</v>
      </c>
      <c r="F58" s="19" t="s">
        <v>9</v>
      </c>
      <c r="I58" s="18" t="s">
        <v>0</v>
      </c>
      <c r="J58" s="19" t="s">
        <v>136</v>
      </c>
      <c r="K58" s="19" t="s">
        <v>137</v>
      </c>
      <c r="L58" s="19" t="s">
        <v>138</v>
      </c>
      <c r="M58" s="19" t="s">
        <v>10</v>
      </c>
      <c r="N58" s="58"/>
      <c r="P58" s="18" t="s">
        <v>0</v>
      </c>
      <c r="Q58" s="19" t="s">
        <v>141</v>
      </c>
      <c r="R58" s="19" t="s">
        <v>142</v>
      </c>
      <c r="S58" s="19" t="s">
        <v>143</v>
      </c>
      <c r="T58" s="19" t="s">
        <v>144</v>
      </c>
      <c r="U58" s="58"/>
      <c r="W58" s="18" t="s">
        <v>0</v>
      </c>
      <c r="X58" s="19" t="s">
        <v>141</v>
      </c>
      <c r="Y58" s="19" t="s">
        <v>142</v>
      </c>
      <c r="Z58" s="19" t="s">
        <v>143</v>
      </c>
      <c r="AA58" s="19" t="s">
        <v>145</v>
      </c>
    </row>
    <row r="59" spans="1:27" x14ac:dyDescent="0.2">
      <c r="A59" s="32" t="s">
        <v>161</v>
      </c>
      <c r="B59" s="1" t="s">
        <v>156</v>
      </c>
      <c r="C59" s="1">
        <v>2</v>
      </c>
      <c r="D59" s="1">
        <v>2</v>
      </c>
      <c r="E59" s="1">
        <v>0</v>
      </c>
      <c r="F59" s="1">
        <v>4</v>
      </c>
      <c r="H59" s="32" t="s">
        <v>161</v>
      </c>
      <c r="I59" s="1" t="s">
        <v>2</v>
      </c>
      <c r="J59" s="1">
        <v>132</v>
      </c>
      <c r="K59" s="1">
        <v>53</v>
      </c>
      <c r="L59" s="1">
        <v>0</v>
      </c>
      <c r="M59" s="1">
        <v>185</v>
      </c>
      <c r="N59" s="1"/>
      <c r="O59" s="32" t="s">
        <v>161</v>
      </c>
      <c r="P59" s="1" t="s">
        <v>2</v>
      </c>
      <c r="Q59" s="16">
        <f>C59+J59</f>
        <v>134</v>
      </c>
      <c r="R59" s="16">
        <f t="shared" ref="R59:R63" si="50">D59+K59</f>
        <v>55</v>
      </c>
      <c r="S59" s="16">
        <f t="shared" ref="S59:S63" si="51">E59+L59</f>
        <v>0</v>
      </c>
      <c r="T59" s="16">
        <f t="shared" ref="T59:T63" si="52">F59+M59</f>
        <v>189</v>
      </c>
      <c r="U59" s="16"/>
      <c r="V59" s="32" t="s">
        <v>161</v>
      </c>
      <c r="W59" s="16" t="s">
        <v>2</v>
      </c>
      <c r="X59" s="26">
        <f>C59/Q59*100</f>
        <v>1.4925373134328357</v>
      </c>
      <c r="Y59" s="26">
        <f>D59/R59*100</f>
        <v>3.6363636363636362</v>
      </c>
      <c r="Z59" s="26">
        <v>0</v>
      </c>
      <c r="AA59" s="26">
        <f>F59/T59*100</f>
        <v>2.1164021164021163</v>
      </c>
    </row>
    <row r="60" spans="1:27" x14ac:dyDescent="0.2">
      <c r="A60" s="33"/>
      <c r="B60" s="1" t="s">
        <v>157</v>
      </c>
      <c r="C60" s="1">
        <v>7</v>
      </c>
      <c r="D60" s="1">
        <v>2</v>
      </c>
      <c r="E60" s="1">
        <v>0</v>
      </c>
      <c r="F60" s="1">
        <v>9</v>
      </c>
      <c r="H60" s="33"/>
      <c r="I60" s="1" t="s">
        <v>3</v>
      </c>
      <c r="J60" s="1">
        <v>127</v>
      </c>
      <c r="K60" s="1">
        <v>50</v>
      </c>
      <c r="L60" s="1">
        <v>0</v>
      </c>
      <c r="M60" s="1">
        <v>177</v>
      </c>
      <c r="N60" s="1"/>
      <c r="O60" s="33"/>
      <c r="P60" s="1" t="s">
        <v>3</v>
      </c>
      <c r="Q60" s="16">
        <f t="shared" ref="Q60:Q63" si="53">C60+J60</f>
        <v>134</v>
      </c>
      <c r="R60" s="16">
        <f t="shared" si="50"/>
        <v>52</v>
      </c>
      <c r="S60" s="16">
        <f t="shared" si="51"/>
        <v>0</v>
      </c>
      <c r="T60" s="16">
        <f t="shared" si="52"/>
        <v>186</v>
      </c>
      <c r="U60" s="16"/>
      <c r="V60" s="33"/>
      <c r="W60" s="16" t="s">
        <v>3</v>
      </c>
      <c r="X60" s="26">
        <f>C60/Q60*100</f>
        <v>5.2238805970149249</v>
      </c>
      <c r="Y60" s="26">
        <f>D60/R60*100</f>
        <v>3.8461538461538463</v>
      </c>
      <c r="Z60" s="26">
        <v>0</v>
      </c>
      <c r="AA60" s="26">
        <f>F60/T60*100</f>
        <v>4.838709677419355</v>
      </c>
    </row>
    <row r="61" spans="1:27" x14ac:dyDescent="0.2">
      <c r="A61" s="33"/>
      <c r="B61" s="31" t="s">
        <v>158</v>
      </c>
      <c r="C61" s="31">
        <v>5</v>
      </c>
      <c r="D61" s="31">
        <v>0</v>
      </c>
      <c r="E61" s="31">
        <v>0</v>
      </c>
      <c r="F61" s="31">
        <v>5</v>
      </c>
      <c r="H61" s="33"/>
      <c r="I61" s="1" t="s">
        <v>4</v>
      </c>
      <c r="J61" s="1">
        <v>115</v>
      </c>
      <c r="K61" s="1">
        <v>48</v>
      </c>
      <c r="L61" s="1">
        <v>0</v>
      </c>
      <c r="M61" s="1">
        <v>163</v>
      </c>
      <c r="N61" s="1"/>
      <c r="O61" s="33"/>
      <c r="P61" s="1" t="s">
        <v>4</v>
      </c>
      <c r="Q61" s="16">
        <f t="shared" si="53"/>
        <v>120</v>
      </c>
      <c r="R61" s="16">
        <f t="shared" si="50"/>
        <v>48</v>
      </c>
      <c r="S61" s="16">
        <f t="shared" si="51"/>
        <v>0</v>
      </c>
      <c r="T61" s="16">
        <f t="shared" si="52"/>
        <v>168</v>
      </c>
      <c r="U61" s="16"/>
      <c r="V61" s="33"/>
      <c r="W61" s="16" t="s">
        <v>4</v>
      </c>
      <c r="X61" s="26">
        <f>C61/Q61*100</f>
        <v>4.1666666666666661</v>
      </c>
      <c r="Y61" s="26">
        <f>D61/R61*100</f>
        <v>0</v>
      </c>
      <c r="Z61" s="26">
        <v>0</v>
      </c>
      <c r="AA61" s="26">
        <f>F61/T61*100</f>
        <v>2.9761904761904758</v>
      </c>
    </row>
    <row r="62" spans="1:27" x14ac:dyDescent="0.2">
      <c r="A62" s="33"/>
      <c r="B62" s="31" t="s">
        <v>159</v>
      </c>
      <c r="C62" s="31">
        <v>7</v>
      </c>
      <c r="D62" s="31">
        <v>2</v>
      </c>
      <c r="E62" s="31">
        <v>0</v>
      </c>
      <c r="F62" s="31">
        <v>9</v>
      </c>
      <c r="H62" s="33"/>
      <c r="I62" s="1" t="s">
        <v>5</v>
      </c>
      <c r="J62" s="1">
        <v>88</v>
      </c>
      <c r="K62" s="1">
        <v>48</v>
      </c>
      <c r="L62" s="1">
        <v>0</v>
      </c>
      <c r="M62" s="1">
        <v>136</v>
      </c>
      <c r="N62" s="1"/>
      <c r="O62" s="33"/>
      <c r="P62" s="1" t="s">
        <v>5</v>
      </c>
      <c r="Q62" s="16">
        <f t="shared" si="53"/>
        <v>95</v>
      </c>
      <c r="R62" s="16">
        <f t="shared" si="50"/>
        <v>50</v>
      </c>
      <c r="S62" s="16">
        <f t="shared" si="51"/>
        <v>0</v>
      </c>
      <c r="T62" s="16">
        <f t="shared" si="52"/>
        <v>145</v>
      </c>
      <c r="U62" s="16"/>
      <c r="V62" s="33"/>
      <c r="W62" s="30" t="s">
        <v>5</v>
      </c>
      <c r="X62" s="43">
        <f>C62/Q62*100</f>
        <v>7.3684210526315779</v>
      </c>
      <c r="Y62" s="43">
        <f>D62/R62*100</f>
        <v>4</v>
      </c>
      <c r="Z62" s="43">
        <v>0</v>
      </c>
      <c r="AA62" s="43">
        <f>F62/T62*100</f>
        <v>6.2068965517241379</v>
      </c>
    </row>
    <row r="63" spans="1:27" x14ac:dyDescent="0.2">
      <c r="A63" s="34"/>
      <c r="B63" s="3" t="s">
        <v>160</v>
      </c>
      <c r="C63" s="3"/>
      <c r="D63" s="18"/>
      <c r="E63" s="3"/>
      <c r="F63" s="3"/>
      <c r="H63" s="34"/>
      <c r="I63" s="3" t="s">
        <v>160</v>
      </c>
      <c r="J63" s="3"/>
      <c r="K63" s="18"/>
      <c r="L63" s="3"/>
      <c r="M63" s="3"/>
      <c r="N63" s="31"/>
      <c r="O63" s="34"/>
      <c r="P63" s="3" t="s">
        <v>163</v>
      </c>
      <c r="Q63" s="18">
        <f t="shared" si="53"/>
        <v>0</v>
      </c>
      <c r="R63" s="18">
        <f t="shared" si="50"/>
        <v>0</v>
      </c>
      <c r="S63" s="18">
        <f t="shared" si="51"/>
        <v>0</v>
      </c>
      <c r="T63" s="18">
        <f t="shared" si="52"/>
        <v>0</v>
      </c>
      <c r="U63" s="30"/>
      <c r="V63" s="34"/>
      <c r="W63" s="18" t="s">
        <v>160</v>
      </c>
      <c r="X63" s="29">
        <v>0</v>
      </c>
      <c r="Y63" s="29">
        <v>0</v>
      </c>
      <c r="Z63" s="29">
        <v>0</v>
      </c>
      <c r="AA63" s="29">
        <v>0</v>
      </c>
    </row>
    <row r="64" spans="1:27" x14ac:dyDescent="0.2">
      <c r="G64" s="16"/>
    </row>
    <row r="65" spans="5:14" x14ac:dyDescent="0.2">
      <c r="G65" s="16"/>
      <c r="I65" s="31"/>
      <c r="J65" s="30"/>
      <c r="K65" s="30"/>
      <c r="L65" s="30"/>
      <c r="M65" s="30"/>
      <c r="N65" s="30"/>
    </row>
    <row r="66" spans="5:14" x14ac:dyDescent="0.2">
      <c r="G66" s="16"/>
      <c r="I66" s="31"/>
      <c r="J66" s="30"/>
      <c r="K66" s="30"/>
      <c r="L66" s="30"/>
      <c r="M66" s="30"/>
      <c r="N66" s="30"/>
    </row>
    <row r="67" spans="5:14" x14ac:dyDescent="0.2">
      <c r="E67" s="15"/>
      <c r="G67" s="16"/>
      <c r="I67" s="31"/>
      <c r="J67" s="30"/>
      <c r="K67" s="30"/>
      <c r="L67" s="30"/>
      <c r="M67" s="30"/>
      <c r="N67" s="30"/>
    </row>
    <row r="68" spans="5:14" x14ac:dyDescent="0.2">
      <c r="E68" s="15"/>
      <c r="G68" s="16"/>
      <c r="I68" s="31"/>
      <c r="J68" s="30"/>
      <c r="K68" s="30"/>
      <c r="L68" s="30"/>
      <c r="M68" s="30"/>
      <c r="N68" s="30"/>
    </row>
    <row r="69" spans="5:14" x14ac:dyDescent="0.2">
      <c r="E69" s="15"/>
      <c r="G69" s="16"/>
      <c r="I69" s="31"/>
      <c r="J69" s="30"/>
      <c r="K69" s="30"/>
      <c r="L69" s="30"/>
      <c r="M69" s="30"/>
      <c r="N69" s="30"/>
    </row>
    <row r="70" spans="5:14" x14ac:dyDescent="0.2">
      <c r="E70" s="15"/>
      <c r="G70" s="16"/>
      <c r="I70" s="30"/>
      <c r="J70" s="30"/>
      <c r="K70" s="30"/>
      <c r="L70" s="30"/>
      <c r="M70" s="30"/>
      <c r="N70" s="30"/>
    </row>
    <row r="71" spans="5:14" x14ac:dyDescent="0.2">
      <c r="E71" s="15"/>
      <c r="G71" s="16"/>
      <c r="I71" s="30"/>
      <c r="J71" s="30"/>
      <c r="K71" s="30"/>
      <c r="L71" s="30"/>
      <c r="M71" s="30"/>
      <c r="N71" s="30"/>
    </row>
    <row r="72" spans="5:14" x14ac:dyDescent="0.2">
      <c r="G72" s="16"/>
    </row>
    <row r="73" spans="5:14" x14ac:dyDescent="0.2">
      <c r="G73" s="16"/>
    </row>
    <row r="74" spans="5:14" x14ac:dyDescent="0.2">
      <c r="G74" s="16"/>
    </row>
    <row r="75" spans="5:14" x14ac:dyDescent="0.2">
      <c r="G75" s="16"/>
    </row>
    <row r="76" spans="5:14" x14ac:dyDescent="0.2">
      <c r="G76" s="16"/>
    </row>
    <row r="77" spans="5:14" x14ac:dyDescent="0.2">
      <c r="G77" s="16"/>
    </row>
    <row r="78" spans="5:14" x14ac:dyDescent="0.2">
      <c r="G78" s="16"/>
    </row>
    <row r="79" spans="5:14" x14ac:dyDescent="0.2">
      <c r="G79" s="16"/>
    </row>
    <row r="80" spans="5:14" x14ac:dyDescent="0.2">
      <c r="G80" s="16"/>
    </row>
    <row r="81" spans="7:7" x14ac:dyDescent="0.2">
      <c r="G81" s="16"/>
    </row>
    <row r="82" spans="7:7" x14ac:dyDescent="0.2">
      <c r="G82" s="16"/>
    </row>
    <row r="83" spans="7:7" x14ac:dyDescent="0.2">
      <c r="G83" s="16"/>
    </row>
    <row r="84" spans="7:7" x14ac:dyDescent="0.2">
      <c r="G84" s="16"/>
    </row>
    <row r="85" spans="7:7" x14ac:dyDescent="0.2">
      <c r="G85" s="16"/>
    </row>
    <row r="86" spans="7:7" x14ac:dyDescent="0.2">
      <c r="G86" s="16"/>
    </row>
    <row r="87" spans="7:7" x14ac:dyDescent="0.2">
      <c r="G87" s="16"/>
    </row>
    <row r="88" spans="7:7" x14ac:dyDescent="0.2">
      <c r="G88" s="16"/>
    </row>
    <row r="89" spans="7:7" x14ac:dyDescent="0.2">
      <c r="G89" s="16"/>
    </row>
    <row r="90" spans="7:7" x14ac:dyDescent="0.2">
      <c r="G90" s="16"/>
    </row>
    <row r="91" spans="7:7" x14ac:dyDescent="0.2">
      <c r="G91" s="16"/>
    </row>
    <row r="92" spans="7:7" x14ac:dyDescent="0.2">
      <c r="G92" s="16"/>
    </row>
    <row r="93" spans="7:7" x14ac:dyDescent="0.2">
      <c r="G93" s="16"/>
    </row>
  </sheetData>
  <mergeCells count="33">
    <mergeCell ref="V52:V56"/>
    <mergeCell ref="O59:O63"/>
    <mergeCell ref="V59:V63"/>
    <mergeCell ref="H45:H49"/>
    <mergeCell ref="H52:H56"/>
    <mergeCell ref="H59:H63"/>
    <mergeCell ref="O6:O10"/>
    <mergeCell ref="V6:V10"/>
    <mergeCell ref="O17:O21"/>
    <mergeCell ref="V17:V21"/>
    <mergeCell ref="O24:O28"/>
    <mergeCell ref="V24:V28"/>
    <mergeCell ref="O31:O35"/>
    <mergeCell ref="V31:V35"/>
    <mergeCell ref="O38:O42"/>
    <mergeCell ref="V38:V42"/>
    <mergeCell ref="O45:O49"/>
    <mergeCell ref="V45:V49"/>
    <mergeCell ref="O52:O56"/>
    <mergeCell ref="H6:H10"/>
    <mergeCell ref="H17:H21"/>
    <mergeCell ref="H24:H28"/>
    <mergeCell ref="H31:H35"/>
    <mergeCell ref="H38:H42"/>
    <mergeCell ref="A6:A10"/>
    <mergeCell ref="A17:A21"/>
    <mergeCell ref="A24:A28"/>
    <mergeCell ref="A31:A35"/>
    <mergeCell ref="A38:A42"/>
    <mergeCell ref="A45:A49"/>
    <mergeCell ref="A52:A56"/>
    <mergeCell ref="A59:A63"/>
    <mergeCell ref="B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2C1D-5088-614D-A8F6-F73A756A7D52}">
  <dimension ref="A1:Y89"/>
  <sheetViews>
    <sheetView workbookViewId="0">
      <selection activeCell="C56" sqref="C56:G56"/>
    </sheetView>
  </sheetViews>
  <sheetFormatPr baseColWidth="10" defaultRowHeight="16" x14ac:dyDescent="0.2"/>
  <cols>
    <col min="1" max="1" width="16.6640625" style="23" customWidth="1"/>
    <col min="2" max="2" width="10.6640625" style="23" customWidth="1"/>
    <col min="3" max="3" width="10.83203125" style="23"/>
    <col min="4" max="4" width="10.83203125" style="64"/>
    <col min="5" max="8" width="10.83203125" style="23"/>
    <col min="9" max="9" width="13.5" style="23" customWidth="1"/>
    <col min="10" max="13" width="10.83203125" style="23"/>
    <col min="14" max="14" width="10.83203125" style="118"/>
    <col min="15" max="15" width="10.83203125" style="119"/>
    <col min="16" max="16" width="14" style="118" bestFit="1" customWidth="1"/>
    <col min="17" max="19" width="10.83203125" style="118"/>
    <col min="20" max="16384" width="10.83203125" style="23"/>
  </cols>
  <sheetData>
    <row r="1" spans="1:25" x14ac:dyDescent="0.2">
      <c r="A1" s="62" t="s">
        <v>193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63"/>
      <c r="M1" s="126"/>
      <c r="N1" s="127"/>
      <c r="O1" s="128"/>
      <c r="P1" s="127"/>
      <c r="Q1" s="127"/>
      <c r="R1" s="127"/>
      <c r="S1" s="127"/>
      <c r="T1" s="126"/>
      <c r="U1" s="126"/>
      <c r="V1" s="126"/>
      <c r="W1" s="126"/>
      <c r="X1" s="126"/>
      <c r="Y1" s="126"/>
    </row>
    <row r="2" spans="1:25" x14ac:dyDescent="0.2">
      <c r="B2" s="78" t="s">
        <v>150</v>
      </c>
      <c r="I2" s="78" t="s">
        <v>149</v>
      </c>
      <c r="J2" s="17"/>
      <c r="K2" s="17"/>
      <c r="L2" s="17"/>
      <c r="N2" s="17"/>
      <c r="O2" s="28" t="s">
        <v>148</v>
      </c>
      <c r="P2" s="15"/>
      <c r="Q2" s="15"/>
      <c r="R2" s="15"/>
      <c r="U2" s="15"/>
      <c r="V2" s="27" t="s">
        <v>146</v>
      </c>
      <c r="W2" s="15"/>
      <c r="X2" s="15"/>
      <c r="Y2" s="15"/>
    </row>
    <row r="3" spans="1:25" ht="85" x14ac:dyDescent="0.2">
      <c r="A3" s="65" t="s">
        <v>0</v>
      </c>
      <c r="B3" s="66" t="s">
        <v>173</v>
      </c>
      <c r="C3" s="66" t="s">
        <v>174</v>
      </c>
      <c r="D3" s="66" t="s">
        <v>175</v>
      </c>
      <c r="E3" s="66" t="s">
        <v>9</v>
      </c>
      <c r="H3" s="65" t="s">
        <v>0</v>
      </c>
      <c r="I3" s="66" t="s">
        <v>176</v>
      </c>
      <c r="J3" s="66" t="s">
        <v>177</v>
      </c>
      <c r="K3" s="66" t="s">
        <v>178</v>
      </c>
      <c r="L3" s="66" t="s">
        <v>10</v>
      </c>
      <c r="N3" s="18" t="s">
        <v>0</v>
      </c>
      <c r="O3" s="19" t="s">
        <v>141</v>
      </c>
      <c r="P3" s="19" t="s">
        <v>142</v>
      </c>
      <c r="Q3" s="19" t="s">
        <v>143</v>
      </c>
      <c r="R3" s="19" t="s">
        <v>144</v>
      </c>
      <c r="U3" s="18" t="s">
        <v>0</v>
      </c>
      <c r="V3" s="19" t="s">
        <v>141</v>
      </c>
      <c r="W3" s="19" t="s">
        <v>142</v>
      </c>
      <c r="X3" s="19" t="s">
        <v>143</v>
      </c>
      <c r="Y3" s="19" t="s">
        <v>145</v>
      </c>
    </row>
    <row r="4" spans="1:25" x14ac:dyDescent="0.2">
      <c r="A4" s="64" t="s">
        <v>2</v>
      </c>
      <c r="B4" s="64">
        <v>56</v>
      </c>
      <c r="C4" s="64">
        <v>70</v>
      </c>
      <c r="D4" s="64">
        <v>2</v>
      </c>
      <c r="E4" s="67">
        <v>128</v>
      </c>
      <c r="H4" s="64" t="s">
        <v>2</v>
      </c>
      <c r="I4" s="68">
        <v>1878</v>
      </c>
      <c r="J4" s="68">
        <v>531</v>
      </c>
      <c r="K4" s="64">
        <v>75</v>
      </c>
      <c r="L4" s="67">
        <f t="shared" ref="L4:L6" si="0">SUM(I4:K4)</f>
        <v>2484</v>
      </c>
      <c r="N4" s="16" t="s">
        <v>2</v>
      </c>
      <c r="O4" s="16">
        <f t="shared" ref="O4:R8" si="1">B4+I4</f>
        <v>1934</v>
      </c>
      <c r="P4" s="16">
        <f t="shared" si="1"/>
        <v>601</v>
      </c>
      <c r="Q4" s="16">
        <f t="shared" si="1"/>
        <v>77</v>
      </c>
      <c r="R4" s="24">
        <f t="shared" si="1"/>
        <v>2612</v>
      </c>
      <c r="U4" s="16" t="s">
        <v>2</v>
      </c>
      <c r="V4" s="122">
        <f>B4/O4</f>
        <v>2.8955532574974147E-2</v>
      </c>
      <c r="W4" s="122">
        <f t="shared" ref="W4:Y4" si="2">C4/P4</f>
        <v>0.11647254575707154</v>
      </c>
      <c r="X4" s="122">
        <f t="shared" si="2"/>
        <v>2.5974025974025976E-2</v>
      </c>
      <c r="Y4" s="123">
        <f t="shared" si="2"/>
        <v>4.9004594180704443E-2</v>
      </c>
    </row>
    <row r="5" spans="1:25" x14ac:dyDescent="0.2">
      <c r="A5" s="64" t="s">
        <v>3</v>
      </c>
      <c r="B5" s="64">
        <v>139</v>
      </c>
      <c r="C5" s="64">
        <v>139</v>
      </c>
      <c r="D5" s="64">
        <v>4</v>
      </c>
      <c r="E5" s="67">
        <v>282</v>
      </c>
      <c r="H5" s="64" t="s">
        <v>3</v>
      </c>
      <c r="I5" s="68">
        <v>1807</v>
      </c>
      <c r="J5" s="68">
        <v>517</v>
      </c>
      <c r="K5" s="64">
        <v>75</v>
      </c>
      <c r="L5" s="67">
        <f t="shared" si="0"/>
        <v>2399</v>
      </c>
      <c r="N5" s="16" t="s">
        <v>3</v>
      </c>
      <c r="O5" s="16">
        <f t="shared" si="1"/>
        <v>1946</v>
      </c>
      <c r="P5" s="16">
        <f t="shared" si="1"/>
        <v>656</v>
      </c>
      <c r="Q5" s="16">
        <f t="shared" si="1"/>
        <v>79</v>
      </c>
      <c r="R5" s="24">
        <f t="shared" si="1"/>
        <v>2681</v>
      </c>
      <c r="U5" s="16" t="s">
        <v>3</v>
      </c>
      <c r="V5" s="122">
        <f t="shared" ref="V5:V8" si="3">B5/O5</f>
        <v>7.1428571428571425E-2</v>
      </c>
      <c r="W5" s="122">
        <f t="shared" ref="W5:W8" si="4">C5/P5</f>
        <v>0.21189024390243902</v>
      </c>
      <c r="X5" s="122">
        <f t="shared" ref="X5:X8" si="5">D5/Q5</f>
        <v>5.0632911392405063E-2</v>
      </c>
      <c r="Y5" s="123">
        <f t="shared" ref="Y5:Y8" si="6">E5/R5</f>
        <v>0.1051846325997762</v>
      </c>
    </row>
    <row r="6" spans="1:25" x14ac:dyDescent="0.2">
      <c r="A6" s="64" t="s">
        <v>4</v>
      </c>
      <c r="B6" s="64">
        <v>158</v>
      </c>
      <c r="C6" s="64">
        <v>149</v>
      </c>
      <c r="D6" s="64">
        <v>7</v>
      </c>
      <c r="E6" s="67">
        <v>314</v>
      </c>
      <c r="H6" s="64" t="s">
        <v>4</v>
      </c>
      <c r="I6" s="68">
        <v>1795</v>
      </c>
      <c r="J6" s="68">
        <v>445</v>
      </c>
      <c r="K6" s="64">
        <v>64</v>
      </c>
      <c r="L6" s="67">
        <f t="shared" si="0"/>
        <v>2304</v>
      </c>
      <c r="N6" s="16" t="s">
        <v>4</v>
      </c>
      <c r="O6" s="16">
        <f t="shared" si="1"/>
        <v>1953</v>
      </c>
      <c r="P6" s="16">
        <f t="shared" si="1"/>
        <v>594</v>
      </c>
      <c r="Q6" s="16">
        <f t="shared" si="1"/>
        <v>71</v>
      </c>
      <c r="R6" s="24">
        <f t="shared" si="1"/>
        <v>2618</v>
      </c>
      <c r="U6" s="16" t="s">
        <v>4</v>
      </c>
      <c r="V6" s="122">
        <f t="shared" si="3"/>
        <v>8.0901177675371222E-2</v>
      </c>
      <c r="W6" s="122">
        <f t="shared" si="4"/>
        <v>0.25084175084175087</v>
      </c>
      <c r="X6" s="122">
        <f t="shared" si="5"/>
        <v>9.8591549295774641E-2</v>
      </c>
      <c r="Y6" s="123">
        <f t="shared" si="6"/>
        <v>0.119938884644767</v>
      </c>
    </row>
    <row r="7" spans="1:25" x14ac:dyDescent="0.2">
      <c r="A7" s="64" t="s">
        <v>5</v>
      </c>
      <c r="B7" s="64">
        <v>156</v>
      </c>
      <c r="C7" s="64">
        <v>212</v>
      </c>
      <c r="D7" s="64">
        <v>1</v>
      </c>
      <c r="E7" s="67">
        <v>369</v>
      </c>
      <c r="H7" s="64" t="s">
        <v>5</v>
      </c>
      <c r="I7" s="68">
        <v>1868</v>
      </c>
      <c r="J7" s="68">
        <v>435</v>
      </c>
      <c r="K7" s="64">
        <v>60</v>
      </c>
      <c r="L7" s="67">
        <f>SUM(I7:K7)</f>
        <v>2363</v>
      </c>
      <c r="N7" s="30" t="s">
        <v>5</v>
      </c>
      <c r="O7" s="30">
        <f t="shared" si="1"/>
        <v>2024</v>
      </c>
      <c r="P7" s="30">
        <f t="shared" si="1"/>
        <v>647</v>
      </c>
      <c r="Q7" s="30">
        <f t="shared" si="1"/>
        <v>61</v>
      </c>
      <c r="R7" s="121">
        <f t="shared" si="1"/>
        <v>2732</v>
      </c>
      <c r="U7" s="30" t="s">
        <v>5</v>
      </c>
      <c r="V7" s="122">
        <f t="shared" si="3"/>
        <v>7.7075098814229248E-2</v>
      </c>
      <c r="W7" s="122">
        <f t="shared" si="4"/>
        <v>0.32766615146831529</v>
      </c>
      <c r="X7" s="122">
        <f t="shared" si="5"/>
        <v>1.6393442622950821E-2</v>
      </c>
      <c r="Y7" s="123">
        <f t="shared" si="6"/>
        <v>0.13506588579795023</v>
      </c>
    </row>
    <row r="8" spans="1:25" x14ac:dyDescent="0.2">
      <c r="A8" s="65" t="s">
        <v>163</v>
      </c>
      <c r="B8" s="65">
        <v>189</v>
      </c>
      <c r="C8" s="65">
        <v>384</v>
      </c>
      <c r="D8" s="65">
        <v>4</v>
      </c>
      <c r="E8" s="70">
        <f>SUM(B8:D8)</f>
        <v>577</v>
      </c>
      <c r="H8" s="65" t="s">
        <v>163</v>
      </c>
      <c r="I8" s="71">
        <v>1731</v>
      </c>
      <c r="J8" s="71">
        <v>375</v>
      </c>
      <c r="K8" s="65">
        <v>71</v>
      </c>
      <c r="L8" s="70">
        <f>SUM(I8:K8)</f>
        <v>2177</v>
      </c>
      <c r="N8" s="65" t="s">
        <v>163</v>
      </c>
      <c r="O8" s="65">
        <f>B8+I8</f>
        <v>1920</v>
      </c>
      <c r="P8" s="65">
        <f t="shared" si="1"/>
        <v>759</v>
      </c>
      <c r="Q8" s="65">
        <f t="shared" si="1"/>
        <v>75</v>
      </c>
      <c r="R8" s="70">
        <f t="shared" si="1"/>
        <v>2754</v>
      </c>
      <c r="U8" s="65" t="s">
        <v>163</v>
      </c>
      <c r="V8" s="124">
        <f t="shared" si="3"/>
        <v>9.8437499999999997E-2</v>
      </c>
      <c r="W8" s="124">
        <f t="shared" si="4"/>
        <v>0.50592885375494068</v>
      </c>
      <c r="X8" s="124">
        <f t="shared" si="5"/>
        <v>5.3333333333333337E-2</v>
      </c>
      <c r="Y8" s="125">
        <f t="shared" si="6"/>
        <v>0.20951343500363109</v>
      </c>
    </row>
    <row r="9" spans="1:25" x14ac:dyDescent="0.2">
      <c r="A9" s="119"/>
      <c r="B9" s="119"/>
      <c r="C9" s="119"/>
      <c r="D9" s="119"/>
      <c r="E9" s="120"/>
      <c r="H9" s="119"/>
      <c r="I9" s="134"/>
      <c r="J9" s="134"/>
      <c r="K9" s="119"/>
      <c r="L9" s="120"/>
      <c r="N9" s="119"/>
      <c r="P9" s="119"/>
      <c r="Q9" s="119"/>
      <c r="R9" s="120"/>
      <c r="U9" s="119"/>
      <c r="V9" s="135"/>
      <c r="W9" s="135"/>
      <c r="X9" s="135"/>
      <c r="Y9" s="136"/>
    </row>
    <row r="10" spans="1:25" x14ac:dyDescent="0.2">
      <c r="A10" s="119"/>
      <c r="B10" s="119"/>
      <c r="C10" s="119"/>
      <c r="D10" s="119"/>
      <c r="E10" s="120"/>
      <c r="H10" s="119"/>
      <c r="I10" s="134"/>
      <c r="J10" s="134"/>
      <c r="K10" s="119"/>
      <c r="L10" s="120"/>
      <c r="N10" s="119"/>
      <c r="P10" s="119"/>
      <c r="Q10" s="119"/>
      <c r="R10" s="120"/>
      <c r="U10" s="119"/>
      <c r="V10" s="135"/>
      <c r="W10" s="135"/>
      <c r="X10" s="135"/>
      <c r="Y10" s="136"/>
    </row>
    <row r="11" spans="1:25" x14ac:dyDescent="0.2">
      <c r="J11" s="17"/>
      <c r="K11" s="69"/>
      <c r="L11" s="69"/>
      <c r="M11" s="69"/>
    </row>
    <row r="12" spans="1:25" x14ac:dyDescent="0.2">
      <c r="A12" s="62" t="s">
        <v>199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9"/>
    </row>
    <row r="13" spans="1:25" x14ac:dyDescent="0.2">
      <c r="J13" s="17"/>
      <c r="K13" s="69"/>
      <c r="L13" s="69"/>
      <c r="M13" s="69"/>
    </row>
    <row r="14" spans="1:25" ht="102" x14ac:dyDescent="0.2">
      <c r="A14" s="72" t="s">
        <v>0</v>
      </c>
      <c r="B14" s="66" t="s">
        <v>1</v>
      </c>
      <c r="C14" s="66" t="s">
        <v>6</v>
      </c>
      <c r="D14" s="66" t="s">
        <v>7</v>
      </c>
      <c r="F14" s="22" t="s">
        <v>0</v>
      </c>
      <c r="G14" s="41" t="s">
        <v>11</v>
      </c>
      <c r="H14" s="66" t="s">
        <v>6</v>
      </c>
      <c r="I14" s="66" t="s">
        <v>7</v>
      </c>
      <c r="J14" s="17"/>
      <c r="K14" s="69"/>
      <c r="L14" s="69"/>
    </row>
    <row r="15" spans="1:25" x14ac:dyDescent="0.2">
      <c r="A15" s="23" t="s">
        <v>2</v>
      </c>
      <c r="B15" s="67">
        <v>268</v>
      </c>
      <c r="C15" s="64">
        <v>141</v>
      </c>
      <c r="D15" s="64">
        <v>52.6</v>
      </c>
      <c r="F15" s="69" t="s">
        <v>2</v>
      </c>
      <c r="G15" s="68">
        <v>7672</v>
      </c>
      <c r="H15" s="64">
        <v>3822</v>
      </c>
      <c r="I15" s="64">
        <v>49.8</v>
      </c>
    </row>
    <row r="16" spans="1:25" x14ac:dyDescent="0.2">
      <c r="A16" s="23" t="s">
        <v>3</v>
      </c>
      <c r="B16" s="67">
        <v>478</v>
      </c>
      <c r="C16" s="64">
        <v>280</v>
      </c>
      <c r="D16" s="64">
        <v>58.6</v>
      </c>
      <c r="F16" s="69" t="s">
        <v>3</v>
      </c>
      <c r="G16" s="68">
        <v>7305</v>
      </c>
      <c r="H16" s="64">
        <v>3949</v>
      </c>
      <c r="I16" s="64">
        <v>54.1</v>
      </c>
    </row>
    <row r="17" spans="1:12" x14ac:dyDescent="0.2">
      <c r="A17" s="23" t="s">
        <v>4</v>
      </c>
      <c r="B17" s="67">
        <v>645</v>
      </c>
      <c r="C17" s="64">
        <v>418</v>
      </c>
      <c r="D17" s="64">
        <v>64.8</v>
      </c>
      <c r="F17" s="69" t="s">
        <v>4</v>
      </c>
      <c r="G17" s="68">
        <v>7305</v>
      </c>
      <c r="H17" s="64">
        <v>4006</v>
      </c>
      <c r="I17" s="64">
        <v>54.8</v>
      </c>
    </row>
    <row r="18" spans="1:12" x14ac:dyDescent="0.2">
      <c r="A18" s="23" t="s">
        <v>5</v>
      </c>
      <c r="B18" s="67">
        <v>814</v>
      </c>
      <c r="C18" s="64">
        <v>453</v>
      </c>
      <c r="D18" s="64">
        <v>55.6</v>
      </c>
      <c r="F18" s="69" t="s">
        <v>5</v>
      </c>
      <c r="G18" s="68">
        <v>7134</v>
      </c>
      <c r="H18" s="64">
        <v>4063</v>
      </c>
      <c r="I18" s="64">
        <v>57</v>
      </c>
    </row>
    <row r="19" spans="1:12" x14ac:dyDescent="0.2">
      <c r="A19" s="72" t="s">
        <v>170</v>
      </c>
      <c r="B19" s="70">
        <v>1096</v>
      </c>
      <c r="C19" s="72"/>
      <c r="D19" s="72"/>
      <c r="F19" s="72" t="s">
        <v>170</v>
      </c>
      <c r="G19" s="65">
        <v>6772</v>
      </c>
      <c r="H19" s="65"/>
      <c r="I19" s="65"/>
    </row>
    <row r="20" spans="1:12" x14ac:dyDescent="0.2">
      <c r="A20" s="73"/>
    </row>
    <row r="21" spans="1:12" x14ac:dyDescent="0.2">
      <c r="A21" s="23" t="s">
        <v>171</v>
      </c>
    </row>
    <row r="24" spans="1:12" x14ac:dyDescent="0.2">
      <c r="A24" s="62" t="s">
        <v>13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1:12" ht="85" x14ac:dyDescent="0.2">
      <c r="A25" s="72" t="s">
        <v>8</v>
      </c>
      <c r="B25" s="66" t="s">
        <v>14</v>
      </c>
      <c r="C25" s="66" t="s">
        <v>15</v>
      </c>
      <c r="D25" s="66" t="s">
        <v>16</v>
      </c>
      <c r="F25" s="72" t="s">
        <v>8</v>
      </c>
      <c r="G25" s="66" t="s">
        <v>17</v>
      </c>
      <c r="H25" s="66" t="s">
        <v>18</v>
      </c>
      <c r="I25" s="66" t="s">
        <v>19</v>
      </c>
    </row>
    <row r="26" spans="1:12" x14ac:dyDescent="0.2">
      <c r="A26" s="23" t="s">
        <v>2</v>
      </c>
      <c r="B26" s="64">
        <v>128</v>
      </c>
      <c r="C26" s="64">
        <v>36</v>
      </c>
      <c r="D26" s="64">
        <v>28.1</v>
      </c>
      <c r="F26" s="23" t="s">
        <v>2</v>
      </c>
      <c r="G26" s="64">
        <v>2480</v>
      </c>
      <c r="H26" s="64">
        <v>807</v>
      </c>
      <c r="I26" s="74">
        <v>32.5</v>
      </c>
    </row>
    <row r="27" spans="1:12" x14ac:dyDescent="0.2">
      <c r="A27" s="23" t="s">
        <v>3</v>
      </c>
      <c r="B27" s="64">
        <v>282</v>
      </c>
      <c r="C27" s="64">
        <v>60</v>
      </c>
      <c r="D27" s="64">
        <v>21.3</v>
      </c>
      <c r="F27" s="23" t="s">
        <v>3</v>
      </c>
      <c r="G27" s="64">
        <v>2396</v>
      </c>
      <c r="H27" s="64">
        <v>726</v>
      </c>
      <c r="I27" s="64">
        <v>30.3</v>
      </c>
    </row>
    <row r="28" spans="1:12" x14ac:dyDescent="0.2">
      <c r="A28" s="23" t="s">
        <v>4</v>
      </c>
      <c r="B28" s="64">
        <v>314</v>
      </c>
      <c r="C28" s="64">
        <v>52</v>
      </c>
      <c r="D28" s="64">
        <v>16.600000000000001</v>
      </c>
      <c r="F28" s="23" t="s">
        <v>4</v>
      </c>
      <c r="G28" s="64">
        <v>2300</v>
      </c>
      <c r="H28" s="64">
        <v>648</v>
      </c>
      <c r="I28" s="64">
        <v>28.2</v>
      </c>
    </row>
    <row r="29" spans="1:12" x14ac:dyDescent="0.2">
      <c r="A29" s="72" t="s">
        <v>5</v>
      </c>
      <c r="B29" s="65">
        <v>365</v>
      </c>
      <c r="C29" s="65">
        <v>72</v>
      </c>
      <c r="D29" s="65">
        <v>19.7</v>
      </c>
      <c r="F29" s="72" t="s">
        <v>5</v>
      </c>
      <c r="G29" s="65">
        <v>2353</v>
      </c>
      <c r="H29" s="65">
        <v>602</v>
      </c>
      <c r="I29" s="65">
        <v>25.6</v>
      </c>
    </row>
    <row r="30" spans="1:12" x14ac:dyDescent="0.2">
      <c r="F30" s="75"/>
      <c r="G30" s="75"/>
    </row>
    <row r="31" spans="1:12" x14ac:dyDescent="0.2">
      <c r="F31" s="75"/>
      <c r="G31" s="75"/>
    </row>
    <row r="34" spans="1:12" x14ac:dyDescent="0.2">
      <c r="A34" s="76" t="s">
        <v>129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6" spans="1:12" ht="16" customHeight="1" x14ac:dyDescent="0.2">
      <c r="E36" s="77"/>
      <c r="F36" s="77"/>
      <c r="G36" s="77"/>
    </row>
    <row r="37" spans="1:12" x14ac:dyDescent="0.2">
      <c r="A37" s="78" t="s">
        <v>130</v>
      </c>
      <c r="D37" s="23"/>
    </row>
    <row r="38" spans="1:12" x14ac:dyDescent="0.2">
      <c r="A38" s="72"/>
      <c r="B38" s="79" t="s">
        <v>2</v>
      </c>
      <c r="C38" s="79" t="s">
        <v>3</v>
      </c>
      <c r="D38" s="79" t="s">
        <v>4</v>
      </c>
      <c r="E38" s="79" t="s">
        <v>5</v>
      </c>
      <c r="F38" s="79" t="s">
        <v>163</v>
      </c>
      <c r="I38" s="80"/>
      <c r="J38" s="80"/>
    </row>
    <row r="39" spans="1:12" x14ac:dyDescent="0.2">
      <c r="A39" s="23" t="s">
        <v>120</v>
      </c>
      <c r="B39" s="64">
        <v>1</v>
      </c>
      <c r="C39" s="64">
        <v>33</v>
      </c>
      <c r="E39" s="64"/>
      <c r="F39" s="64"/>
      <c r="H39" s="78"/>
      <c r="I39" s="81"/>
      <c r="J39" s="82"/>
    </row>
    <row r="40" spans="1:12" x14ac:dyDescent="0.2">
      <c r="A40" s="23" t="s">
        <v>121</v>
      </c>
      <c r="B40" s="64"/>
      <c r="C40" s="64">
        <v>23</v>
      </c>
      <c r="E40" s="64">
        <v>84</v>
      </c>
      <c r="F40" s="64">
        <v>28</v>
      </c>
      <c r="I40" s="81"/>
      <c r="J40" s="82"/>
    </row>
    <row r="41" spans="1:12" x14ac:dyDescent="0.2">
      <c r="A41" s="23" t="s">
        <v>122</v>
      </c>
      <c r="B41" s="64">
        <v>12</v>
      </c>
      <c r="C41" s="64">
        <v>14</v>
      </c>
      <c r="E41" s="64">
        <v>38</v>
      </c>
      <c r="F41" s="64">
        <v>30</v>
      </c>
      <c r="I41" s="81"/>
      <c r="J41" s="82"/>
    </row>
    <row r="42" spans="1:12" x14ac:dyDescent="0.2">
      <c r="A42" s="78" t="s">
        <v>123</v>
      </c>
      <c r="B42" s="67">
        <v>18</v>
      </c>
      <c r="C42" s="67">
        <v>47</v>
      </c>
      <c r="D42" s="67">
        <v>67</v>
      </c>
      <c r="E42" s="67">
        <v>51</v>
      </c>
      <c r="F42" s="67">
        <v>73</v>
      </c>
      <c r="I42" s="81"/>
      <c r="J42" s="82"/>
    </row>
    <row r="43" spans="1:12" x14ac:dyDescent="0.2">
      <c r="A43" s="23" t="s">
        <v>124</v>
      </c>
      <c r="B43" s="64"/>
      <c r="C43" s="64"/>
      <c r="E43" s="64">
        <v>14</v>
      </c>
      <c r="F43" s="64">
        <v>18</v>
      </c>
      <c r="I43" s="81"/>
      <c r="J43" s="82"/>
    </row>
    <row r="44" spans="1:12" x14ac:dyDescent="0.2">
      <c r="A44" s="23" t="s">
        <v>125</v>
      </c>
      <c r="B44" s="64">
        <v>3</v>
      </c>
      <c r="C44" s="64">
        <v>2</v>
      </c>
      <c r="E44" s="64"/>
      <c r="F44" s="64"/>
      <c r="I44" s="81"/>
      <c r="J44" s="82"/>
    </row>
    <row r="45" spans="1:12" x14ac:dyDescent="0.2">
      <c r="A45" s="23" t="s">
        <v>126</v>
      </c>
      <c r="B45" s="64">
        <v>53</v>
      </c>
      <c r="C45" s="64">
        <v>136</v>
      </c>
      <c r="E45" s="64"/>
      <c r="F45" s="64"/>
      <c r="I45" s="83"/>
      <c r="J45" s="80"/>
    </row>
    <row r="46" spans="1:12" x14ac:dyDescent="0.2">
      <c r="A46" s="78" t="s">
        <v>127</v>
      </c>
      <c r="B46" s="64"/>
      <c r="C46" s="64"/>
      <c r="E46" s="64">
        <v>311</v>
      </c>
      <c r="F46" s="64">
        <v>595</v>
      </c>
    </row>
    <row r="47" spans="1:12" x14ac:dyDescent="0.2">
      <c r="A47" s="72" t="s">
        <v>131</v>
      </c>
      <c r="B47" s="65">
        <v>181</v>
      </c>
      <c r="C47" s="65">
        <v>223</v>
      </c>
      <c r="D47" s="65">
        <v>578</v>
      </c>
      <c r="E47" s="65">
        <v>316</v>
      </c>
      <c r="F47" s="65">
        <v>352</v>
      </c>
    </row>
    <row r="48" spans="1:12" x14ac:dyDescent="0.2">
      <c r="A48" s="23" t="s">
        <v>128</v>
      </c>
      <c r="B48" s="67">
        <f>SUM(B39:B47)</f>
        <v>268</v>
      </c>
      <c r="C48" s="67">
        <f>SUM(C39:C47)</f>
        <v>478</v>
      </c>
      <c r="D48" s="67">
        <f>SUM(D39:D47)</f>
        <v>645</v>
      </c>
      <c r="E48" s="67">
        <f>SUM(E39:E47)</f>
        <v>814</v>
      </c>
      <c r="F48" s="67">
        <f>SUM(F40:F47)</f>
        <v>1096</v>
      </c>
    </row>
    <row r="50" spans="1:15" x14ac:dyDescent="0.2">
      <c r="A50" s="78" t="s">
        <v>172</v>
      </c>
    </row>
    <row r="54" spans="1:15" x14ac:dyDescent="0.2">
      <c r="A54" s="62" t="s">
        <v>147</v>
      </c>
      <c r="B54" s="62"/>
      <c r="C54" s="62"/>
      <c r="D54" s="62"/>
      <c r="E54" s="62"/>
      <c r="F54" s="62"/>
      <c r="G54" s="62"/>
      <c r="H54" s="62"/>
      <c r="I54" s="84"/>
      <c r="J54" s="84"/>
      <c r="K54" s="84"/>
      <c r="L54" s="84"/>
    </row>
    <row r="56" spans="1:15" ht="51" x14ac:dyDescent="0.2">
      <c r="A56" s="130" t="s">
        <v>197</v>
      </c>
      <c r="B56" s="72"/>
      <c r="C56" s="137" t="s">
        <v>2</v>
      </c>
      <c r="D56" s="137" t="s">
        <v>3</v>
      </c>
      <c r="E56" s="137" t="s">
        <v>4</v>
      </c>
      <c r="F56" s="137" t="s">
        <v>5</v>
      </c>
      <c r="G56" s="137" t="s">
        <v>163</v>
      </c>
      <c r="J56"/>
      <c r="K56"/>
      <c r="L56"/>
      <c r="M56"/>
      <c r="N56"/>
      <c r="O56"/>
    </row>
    <row r="57" spans="1:15" x14ac:dyDescent="0.2">
      <c r="B57" t="s">
        <v>151</v>
      </c>
      <c r="C57" s="1">
        <v>13</v>
      </c>
      <c r="D57" s="1">
        <v>49</v>
      </c>
      <c r="E57" s="1">
        <v>120</v>
      </c>
      <c r="F57" s="1">
        <v>142</v>
      </c>
      <c r="G57" s="1">
        <v>150</v>
      </c>
      <c r="J57"/>
      <c r="K57"/>
      <c r="L57"/>
      <c r="M57"/>
      <c r="N57"/>
      <c r="O57"/>
    </row>
    <row r="58" spans="1:15" x14ac:dyDescent="0.2">
      <c r="B58" t="s">
        <v>162</v>
      </c>
      <c r="C58" s="1">
        <v>22</v>
      </c>
      <c r="D58" s="1">
        <v>31</v>
      </c>
      <c r="E58" s="1">
        <v>29</v>
      </c>
      <c r="F58" s="1">
        <v>47</v>
      </c>
      <c r="G58" s="1">
        <v>55</v>
      </c>
      <c r="J58"/>
      <c r="K58"/>
      <c r="L58"/>
      <c r="M58"/>
      <c r="N58"/>
      <c r="O58"/>
    </row>
    <row r="59" spans="1:15" x14ac:dyDescent="0.2">
      <c r="B59" t="s">
        <v>152</v>
      </c>
      <c r="C59" s="1">
        <v>94</v>
      </c>
      <c r="D59" s="1">
        <v>155</v>
      </c>
      <c r="E59" s="1">
        <v>186</v>
      </c>
      <c r="F59" s="1">
        <v>305</v>
      </c>
      <c r="G59" s="1">
        <v>411</v>
      </c>
      <c r="J59"/>
      <c r="K59"/>
      <c r="L59"/>
      <c r="M59"/>
      <c r="N59"/>
      <c r="O59"/>
    </row>
    <row r="60" spans="1:15" x14ac:dyDescent="0.2">
      <c r="B60" t="s">
        <v>153</v>
      </c>
      <c r="C60" s="1">
        <v>40</v>
      </c>
      <c r="D60" s="1">
        <v>80</v>
      </c>
      <c r="E60" s="1">
        <v>91</v>
      </c>
      <c r="F60" s="1">
        <v>64</v>
      </c>
      <c r="G60" s="1">
        <v>61</v>
      </c>
      <c r="J60"/>
      <c r="K60"/>
      <c r="L60"/>
      <c r="M60"/>
      <c r="N60"/>
      <c r="O60"/>
    </row>
    <row r="61" spans="1:15" x14ac:dyDescent="0.2">
      <c r="B61" t="s">
        <v>154</v>
      </c>
      <c r="C61" s="1">
        <v>50</v>
      </c>
      <c r="D61" s="1">
        <v>102</v>
      </c>
      <c r="E61" s="1">
        <v>154</v>
      </c>
      <c r="F61" s="1">
        <v>186</v>
      </c>
      <c r="G61" s="1">
        <v>346</v>
      </c>
      <c r="J61"/>
      <c r="K61"/>
      <c r="L61"/>
      <c r="M61"/>
      <c r="N61"/>
      <c r="O61"/>
    </row>
    <row r="62" spans="1:15" x14ac:dyDescent="0.2">
      <c r="B62" t="s">
        <v>155</v>
      </c>
      <c r="C62" s="1">
        <v>40</v>
      </c>
      <c r="D62" s="1">
        <v>45</v>
      </c>
      <c r="E62" s="1">
        <v>49</v>
      </c>
      <c r="F62" s="1">
        <v>51</v>
      </c>
      <c r="G62" s="1">
        <v>67</v>
      </c>
      <c r="J62"/>
      <c r="K62"/>
      <c r="L62"/>
      <c r="M62"/>
      <c r="N62"/>
      <c r="O62"/>
    </row>
    <row r="63" spans="1:15" x14ac:dyDescent="0.2">
      <c r="A63" s="72"/>
      <c r="B63" s="2" t="s">
        <v>161</v>
      </c>
      <c r="C63" s="3">
        <v>9</v>
      </c>
      <c r="D63" s="3">
        <v>16</v>
      </c>
      <c r="E63" s="3">
        <v>16</v>
      </c>
      <c r="F63" s="3">
        <v>19</v>
      </c>
      <c r="G63" s="3">
        <v>6</v>
      </c>
      <c r="J63"/>
      <c r="K63"/>
      <c r="L63"/>
      <c r="M63"/>
      <c r="N63"/>
      <c r="O63"/>
    </row>
    <row r="64" spans="1:15" x14ac:dyDescent="0.2">
      <c r="B64" s="78" t="s">
        <v>200</v>
      </c>
      <c r="C64" s="67">
        <f>SUM(C57:C63)</f>
        <v>268</v>
      </c>
      <c r="D64" s="67">
        <f>SUM(D57:D63)</f>
        <v>478</v>
      </c>
      <c r="E64" s="67">
        <f>SUM(E57:E63)</f>
        <v>645</v>
      </c>
      <c r="F64" s="67">
        <f>SUM(F57:F63)</f>
        <v>814</v>
      </c>
      <c r="G64" s="67">
        <f>SUM(G57:G63)</f>
        <v>1096</v>
      </c>
      <c r="J64"/>
      <c r="K64"/>
      <c r="L64"/>
      <c r="M64"/>
      <c r="N64"/>
      <c r="O64"/>
    </row>
    <row r="66" spans="1:7" x14ac:dyDescent="0.2">
      <c r="D66" s="23"/>
    </row>
    <row r="69" spans="1:7" ht="34" x14ac:dyDescent="0.2">
      <c r="A69" s="130" t="s">
        <v>196</v>
      </c>
      <c r="B69" s="2" t="s">
        <v>12</v>
      </c>
      <c r="C69" s="3" t="s">
        <v>2</v>
      </c>
      <c r="D69" s="3" t="s">
        <v>3</v>
      </c>
      <c r="E69" s="3" t="s">
        <v>4</v>
      </c>
      <c r="F69" s="3" t="s">
        <v>5</v>
      </c>
      <c r="G69" s="3" t="s">
        <v>163</v>
      </c>
    </row>
    <row r="70" spans="1:7" x14ac:dyDescent="0.2">
      <c r="B70" t="s">
        <v>151</v>
      </c>
      <c r="C70" s="1">
        <v>1051</v>
      </c>
      <c r="D70" s="1">
        <v>916</v>
      </c>
      <c r="E70" s="1">
        <v>897</v>
      </c>
      <c r="F70" s="1">
        <v>830</v>
      </c>
      <c r="G70" s="1">
        <v>737</v>
      </c>
    </row>
    <row r="71" spans="1:7" x14ac:dyDescent="0.2">
      <c r="B71" t="s">
        <v>162</v>
      </c>
      <c r="C71" s="1">
        <v>1065</v>
      </c>
      <c r="D71" s="1">
        <v>1053</v>
      </c>
      <c r="E71" s="1">
        <v>1011</v>
      </c>
      <c r="F71" s="1">
        <v>966</v>
      </c>
      <c r="G71" s="1">
        <v>795</v>
      </c>
    </row>
    <row r="72" spans="1:7" x14ac:dyDescent="0.2">
      <c r="B72" t="s">
        <v>152</v>
      </c>
      <c r="C72" s="1">
        <v>2508</v>
      </c>
      <c r="D72" s="1">
        <v>2621</v>
      </c>
      <c r="E72" s="1">
        <v>2762</v>
      </c>
      <c r="F72" s="1">
        <v>3057</v>
      </c>
      <c r="G72" s="1">
        <v>3286</v>
      </c>
    </row>
    <row r="73" spans="1:7" x14ac:dyDescent="0.2">
      <c r="B73" t="s">
        <v>153</v>
      </c>
      <c r="C73" s="1">
        <v>1069</v>
      </c>
      <c r="D73" s="1">
        <v>1016</v>
      </c>
      <c r="E73" s="1">
        <v>958</v>
      </c>
      <c r="F73" s="1">
        <v>808</v>
      </c>
      <c r="G73" s="1">
        <v>753</v>
      </c>
    </row>
    <row r="74" spans="1:7" x14ac:dyDescent="0.2">
      <c r="B74" t="s">
        <v>154</v>
      </c>
      <c r="C74" s="1">
        <v>960</v>
      </c>
      <c r="D74" s="1">
        <v>959</v>
      </c>
      <c r="E74" s="1">
        <v>1084</v>
      </c>
      <c r="F74" s="1">
        <v>1156</v>
      </c>
      <c r="G74" s="1">
        <v>1294</v>
      </c>
    </row>
    <row r="75" spans="1:7" x14ac:dyDescent="0.2">
      <c r="B75" t="s">
        <v>194</v>
      </c>
      <c r="C75" s="1">
        <v>9</v>
      </c>
      <c r="D75" s="1">
        <v>8</v>
      </c>
      <c r="E75" s="1">
        <v>10</v>
      </c>
      <c r="F75" s="1">
        <v>5</v>
      </c>
      <c r="G75" s="1">
        <v>4</v>
      </c>
    </row>
    <row r="76" spans="1:7" x14ac:dyDescent="0.2">
      <c r="B76" t="s">
        <v>155</v>
      </c>
      <c r="C76" s="1">
        <v>691</v>
      </c>
      <c r="D76" s="1">
        <v>624</v>
      </c>
      <c r="E76" s="1">
        <v>622</v>
      </c>
      <c r="F76" s="1">
        <v>569</v>
      </c>
      <c r="G76" s="1">
        <v>650</v>
      </c>
    </row>
    <row r="77" spans="1:7" x14ac:dyDescent="0.2">
      <c r="B77" t="s">
        <v>161</v>
      </c>
      <c r="C77" s="1">
        <v>568</v>
      </c>
      <c r="D77" s="1">
        <v>572</v>
      </c>
      <c r="E77" s="1">
        <v>593</v>
      </c>
      <c r="F77" s="1">
        <v>547</v>
      </c>
      <c r="G77" s="1">
        <v>340</v>
      </c>
    </row>
    <row r="78" spans="1:7" x14ac:dyDescent="0.2">
      <c r="B78" s="2" t="s">
        <v>195</v>
      </c>
      <c r="C78" s="3">
        <v>19</v>
      </c>
      <c r="D78" s="3">
        <v>14</v>
      </c>
      <c r="E78" s="3">
        <v>13</v>
      </c>
      <c r="F78" s="3">
        <v>10</v>
      </c>
      <c r="G78" s="3">
        <v>9</v>
      </c>
    </row>
    <row r="79" spans="1:7" x14ac:dyDescent="0.2">
      <c r="A79" s="85"/>
      <c r="B79" s="129" t="s">
        <v>200</v>
      </c>
      <c r="C79" s="133">
        <f>SUM(C70:C78)</f>
        <v>7940</v>
      </c>
      <c r="D79" s="133">
        <f t="shared" ref="D79:G79" si="7">SUM(D70:D78)</f>
        <v>7783</v>
      </c>
      <c r="E79" s="133">
        <f t="shared" si="7"/>
        <v>7950</v>
      </c>
      <c r="F79" s="133">
        <f t="shared" si="7"/>
        <v>7948</v>
      </c>
      <c r="G79" s="133">
        <f t="shared" si="7"/>
        <v>7868</v>
      </c>
    </row>
    <row r="82" spans="1:7" ht="51" x14ac:dyDescent="0.2">
      <c r="A82" s="130" t="s">
        <v>198</v>
      </c>
      <c r="B82" s="2" t="s">
        <v>12</v>
      </c>
      <c r="C82" s="3" t="s">
        <v>2</v>
      </c>
      <c r="D82" s="3" t="s">
        <v>3</v>
      </c>
      <c r="E82" s="3" t="s">
        <v>4</v>
      </c>
      <c r="F82" s="3" t="s">
        <v>5</v>
      </c>
      <c r="G82" s="3" t="s">
        <v>163</v>
      </c>
    </row>
    <row r="83" spans="1:7" x14ac:dyDescent="0.2">
      <c r="B83" t="s">
        <v>151</v>
      </c>
      <c r="C83" s="131">
        <f>C57/C70</f>
        <v>1.2369172216936251E-2</v>
      </c>
      <c r="D83" s="131">
        <f t="shared" ref="D83:G83" si="8">D57/D70</f>
        <v>5.3493449781659388E-2</v>
      </c>
      <c r="E83" s="131">
        <f t="shared" si="8"/>
        <v>0.13377926421404682</v>
      </c>
      <c r="F83" s="131">
        <f t="shared" si="8"/>
        <v>0.1710843373493976</v>
      </c>
      <c r="G83" s="131">
        <f t="shared" si="8"/>
        <v>0.20352781546811397</v>
      </c>
    </row>
    <row r="84" spans="1:7" x14ac:dyDescent="0.2">
      <c r="B84" t="s">
        <v>162</v>
      </c>
      <c r="C84" s="131">
        <f t="shared" ref="C84:G84" si="9">C58/C71</f>
        <v>2.0657276995305163E-2</v>
      </c>
      <c r="D84" s="131">
        <f t="shared" si="9"/>
        <v>2.9439696106362774E-2</v>
      </c>
      <c r="E84" s="131">
        <f t="shared" si="9"/>
        <v>2.8684470820969338E-2</v>
      </c>
      <c r="F84" s="131">
        <f t="shared" si="9"/>
        <v>4.8654244306418216E-2</v>
      </c>
      <c r="G84" s="131">
        <f t="shared" si="9"/>
        <v>6.9182389937106917E-2</v>
      </c>
    </row>
    <row r="85" spans="1:7" x14ac:dyDescent="0.2">
      <c r="B85" t="s">
        <v>152</v>
      </c>
      <c r="C85" s="131">
        <f t="shared" ref="C85:G85" si="10">C59/C72</f>
        <v>3.7480063795853266E-2</v>
      </c>
      <c r="D85" s="131">
        <f t="shared" si="10"/>
        <v>5.9137733689431517E-2</v>
      </c>
      <c r="E85" s="131">
        <f t="shared" si="10"/>
        <v>6.7342505430847216E-2</v>
      </c>
      <c r="F85" s="131">
        <f t="shared" si="10"/>
        <v>9.9771017337258752E-2</v>
      </c>
      <c r="G85" s="131">
        <f t="shared" si="10"/>
        <v>0.12507608034083992</v>
      </c>
    </row>
    <row r="86" spans="1:7" x14ac:dyDescent="0.2">
      <c r="B86" t="s">
        <v>153</v>
      </c>
      <c r="C86" s="131">
        <f t="shared" ref="C86:G86" si="11">C60/C73</f>
        <v>3.7418147801683815E-2</v>
      </c>
      <c r="D86" s="131">
        <f t="shared" si="11"/>
        <v>7.874015748031496E-2</v>
      </c>
      <c r="E86" s="131">
        <f t="shared" si="11"/>
        <v>9.4989561586638835E-2</v>
      </c>
      <c r="F86" s="131">
        <f t="shared" si="11"/>
        <v>7.9207920792079209E-2</v>
      </c>
      <c r="G86" s="131">
        <f t="shared" si="11"/>
        <v>8.1009296148738377E-2</v>
      </c>
    </row>
    <row r="87" spans="1:7" x14ac:dyDescent="0.2">
      <c r="B87" t="s">
        <v>154</v>
      </c>
      <c r="C87" s="131">
        <f t="shared" ref="C87:G87" si="12">C61/C74</f>
        <v>5.2083333333333336E-2</v>
      </c>
      <c r="D87" s="131">
        <f t="shared" si="12"/>
        <v>0.10636079249217935</v>
      </c>
      <c r="E87" s="131">
        <f t="shared" si="12"/>
        <v>0.14206642066420663</v>
      </c>
      <c r="F87" s="131">
        <f t="shared" si="12"/>
        <v>0.16089965397923875</v>
      </c>
      <c r="G87" s="131">
        <f t="shared" si="12"/>
        <v>0.26738794435857804</v>
      </c>
    </row>
    <row r="88" spans="1:7" x14ac:dyDescent="0.2">
      <c r="B88" t="s">
        <v>155</v>
      </c>
      <c r="C88" s="131">
        <f>C62/C76</f>
        <v>5.7887120115774238E-2</v>
      </c>
      <c r="D88" s="131">
        <f t="shared" ref="D88:G88" si="13">D62/D76</f>
        <v>7.2115384615384609E-2</v>
      </c>
      <c r="E88" s="131">
        <f t="shared" si="13"/>
        <v>7.8778135048231515E-2</v>
      </c>
      <c r="F88" s="131">
        <f t="shared" si="13"/>
        <v>8.9630931458699478E-2</v>
      </c>
      <c r="G88" s="131">
        <f t="shared" si="13"/>
        <v>0.10307692307692308</v>
      </c>
    </row>
    <row r="89" spans="1:7" x14ac:dyDescent="0.2">
      <c r="B89" s="2" t="s">
        <v>161</v>
      </c>
      <c r="C89" s="132">
        <f t="shared" ref="C89:G89" si="14">C63/C76</f>
        <v>1.3024602026049204E-2</v>
      </c>
      <c r="D89" s="132">
        <f t="shared" si="14"/>
        <v>2.564102564102564E-2</v>
      </c>
      <c r="E89" s="132">
        <f t="shared" si="14"/>
        <v>2.5723472668810289E-2</v>
      </c>
      <c r="F89" s="132">
        <f t="shared" si="14"/>
        <v>3.3391915641476276E-2</v>
      </c>
      <c r="G89" s="132">
        <f t="shared" si="14"/>
        <v>9.2307692307692316E-3</v>
      </c>
    </row>
  </sheetData>
  <mergeCells count="5">
    <mergeCell ref="A1:J1"/>
    <mergeCell ref="A12:L12"/>
    <mergeCell ref="A24:L24"/>
    <mergeCell ref="A34:L34"/>
    <mergeCell ref="A54:H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8B6A-DDA4-F54A-A1BD-089AC382B9DE}">
  <dimension ref="A1:H99"/>
  <sheetViews>
    <sheetView workbookViewId="0">
      <selection sqref="A1:H99"/>
    </sheetView>
  </sheetViews>
  <sheetFormatPr baseColWidth="10" defaultRowHeight="16" x14ac:dyDescent="0.2"/>
  <sheetData>
    <row r="1" spans="1:8" x14ac:dyDescent="0.2">
      <c r="A1" s="4"/>
      <c r="B1" s="86" t="s">
        <v>179</v>
      </c>
      <c r="C1" s="87" t="s">
        <v>2</v>
      </c>
      <c r="D1" s="87" t="s">
        <v>3</v>
      </c>
      <c r="E1" s="87" t="s">
        <v>4</v>
      </c>
      <c r="F1" s="87" t="s">
        <v>5</v>
      </c>
      <c r="G1" s="87" t="s">
        <v>163</v>
      </c>
      <c r="H1" s="4"/>
    </row>
    <row r="2" spans="1:8" x14ac:dyDescent="0.2">
      <c r="A2" s="4"/>
      <c r="B2" s="4" t="s">
        <v>21</v>
      </c>
      <c r="C2" s="13">
        <v>0</v>
      </c>
      <c r="D2" s="13">
        <v>5</v>
      </c>
      <c r="E2" s="13">
        <v>6</v>
      </c>
      <c r="F2" s="13">
        <v>4</v>
      </c>
      <c r="G2" s="13">
        <v>5</v>
      </c>
      <c r="H2" s="6"/>
    </row>
    <row r="3" spans="1:8" x14ac:dyDescent="0.2">
      <c r="A3" s="4"/>
      <c r="B3" s="4" t="s">
        <v>22</v>
      </c>
      <c r="C3" s="13">
        <v>13</v>
      </c>
      <c r="D3" s="13">
        <v>58</v>
      </c>
      <c r="E3" s="13">
        <v>69</v>
      </c>
      <c r="F3" s="13">
        <v>54</v>
      </c>
      <c r="G3" s="13">
        <v>22</v>
      </c>
      <c r="H3" s="6"/>
    </row>
    <row r="4" spans="1:8" x14ac:dyDescent="0.2">
      <c r="A4" s="4"/>
      <c r="B4" s="4" t="s">
        <v>23</v>
      </c>
      <c r="C4" s="13">
        <v>2</v>
      </c>
      <c r="D4" s="13">
        <v>3</v>
      </c>
      <c r="E4" s="13">
        <v>4</v>
      </c>
      <c r="F4" s="13">
        <v>11</v>
      </c>
      <c r="G4" s="13">
        <v>158</v>
      </c>
      <c r="H4" s="6"/>
    </row>
    <row r="5" spans="1:8" x14ac:dyDescent="0.2">
      <c r="A5" s="4"/>
      <c r="B5" s="4" t="s">
        <v>24</v>
      </c>
      <c r="C5" s="13">
        <v>0</v>
      </c>
      <c r="D5" s="13">
        <v>1</v>
      </c>
      <c r="E5" s="13">
        <v>2</v>
      </c>
      <c r="F5" s="13">
        <v>5</v>
      </c>
      <c r="G5" s="13">
        <v>4</v>
      </c>
      <c r="H5" s="6"/>
    </row>
    <row r="6" spans="1:8" x14ac:dyDescent="0.2">
      <c r="A6" s="4"/>
      <c r="B6" s="4" t="s">
        <v>25</v>
      </c>
      <c r="C6" s="13">
        <v>2</v>
      </c>
      <c r="D6" s="13">
        <v>2</v>
      </c>
      <c r="E6" s="13">
        <v>3</v>
      </c>
      <c r="F6" s="13">
        <v>2</v>
      </c>
      <c r="G6" s="13">
        <v>2</v>
      </c>
      <c r="H6" s="6"/>
    </row>
    <row r="7" spans="1:8" x14ac:dyDescent="0.2">
      <c r="A7" s="4"/>
      <c r="B7" s="4" t="s">
        <v>26</v>
      </c>
      <c r="C7" s="13">
        <v>5</v>
      </c>
      <c r="D7" s="13">
        <v>16</v>
      </c>
      <c r="E7" s="13">
        <v>15</v>
      </c>
      <c r="F7" s="13">
        <v>9</v>
      </c>
      <c r="G7" s="13">
        <v>7</v>
      </c>
      <c r="H7" s="6"/>
    </row>
    <row r="8" spans="1:8" x14ac:dyDescent="0.2">
      <c r="A8" s="4"/>
      <c r="B8" s="4" t="s">
        <v>27</v>
      </c>
      <c r="C8" s="13">
        <v>1</v>
      </c>
      <c r="D8" s="13">
        <v>1</v>
      </c>
      <c r="E8" s="13">
        <v>1</v>
      </c>
      <c r="F8" s="13">
        <v>1</v>
      </c>
      <c r="G8" s="13">
        <v>3</v>
      </c>
      <c r="H8" s="6"/>
    </row>
    <row r="9" spans="1:8" x14ac:dyDescent="0.2">
      <c r="A9" s="4"/>
      <c r="B9" s="4" t="s">
        <v>28</v>
      </c>
      <c r="C9" s="13">
        <v>0</v>
      </c>
      <c r="D9" s="13">
        <v>0</v>
      </c>
      <c r="E9" s="13">
        <v>1</v>
      </c>
      <c r="F9" s="13">
        <v>1</v>
      </c>
      <c r="G9" s="13">
        <v>1</v>
      </c>
      <c r="H9" s="6"/>
    </row>
    <row r="10" spans="1:8" x14ac:dyDescent="0.2">
      <c r="A10" s="4"/>
      <c r="B10" s="4" t="s">
        <v>29</v>
      </c>
      <c r="C10" s="13">
        <v>2</v>
      </c>
      <c r="D10" s="13">
        <v>11</v>
      </c>
      <c r="E10" s="13">
        <v>14</v>
      </c>
      <c r="F10" s="13">
        <v>21</v>
      </c>
      <c r="G10" s="13">
        <v>23</v>
      </c>
      <c r="H10" s="6"/>
    </row>
    <row r="11" spans="1:8" x14ac:dyDescent="0.2">
      <c r="A11" s="4"/>
      <c r="B11" s="4" t="s">
        <v>30</v>
      </c>
      <c r="C11" s="13">
        <v>0</v>
      </c>
      <c r="D11" s="13">
        <v>0</v>
      </c>
      <c r="E11" s="13">
        <v>1</v>
      </c>
      <c r="F11" s="13">
        <v>0</v>
      </c>
      <c r="G11" s="13"/>
      <c r="H11" s="6"/>
    </row>
    <row r="12" spans="1:8" x14ac:dyDescent="0.2">
      <c r="A12" s="4"/>
      <c r="B12" s="4" t="s">
        <v>31</v>
      </c>
      <c r="C12" s="13">
        <v>1</v>
      </c>
      <c r="D12" s="13">
        <v>0</v>
      </c>
      <c r="E12" s="13">
        <v>0</v>
      </c>
      <c r="F12" s="13">
        <v>0</v>
      </c>
      <c r="G12" s="13"/>
      <c r="H12" s="6"/>
    </row>
    <row r="13" spans="1:8" x14ac:dyDescent="0.2">
      <c r="A13" s="4"/>
      <c r="B13" s="4" t="s">
        <v>32</v>
      </c>
      <c r="C13" s="13">
        <v>1</v>
      </c>
      <c r="D13" s="13">
        <v>4</v>
      </c>
      <c r="E13" s="13">
        <v>4</v>
      </c>
      <c r="F13" s="13">
        <v>4</v>
      </c>
      <c r="G13" s="13">
        <v>2</v>
      </c>
      <c r="H13" s="6"/>
    </row>
    <row r="14" spans="1:8" x14ac:dyDescent="0.2">
      <c r="A14" s="4"/>
      <c r="B14" s="4" t="s">
        <v>33</v>
      </c>
      <c r="C14" s="13">
        <v>6</v>
      </c>
      <c r="D14" s="13">
        <v>8</v>
      </c>
      <c r="E14" s="13">
        <v>5</v>
      </c>
      <c r="F14" s="13">
        <v>4</v>
      </c>
      <c r="G14" s="13">
        <v>5</v>
      </c>
      <c r="H14" s="6"/>
    </row>
    <row r="15" spans="1:8" x14ac:dyDescent="0.2">
      <c r="A15" s="4"/>
      <c r="B15" s="4" t="s">
        <v>34</v>
      </c>
      <c r="C15" s="13">
        <v>3</v>
      </c>
      <c r="D15" s="13">
        <v>2</v>
      </c>
      <c r="E15" s="13">
        <v>1</v>
      </c>
      <c r="F15" s="13">
        <v>1</v>
      </c>
      <c r="G15" s="13">
        <v>1</v>
      </c>
      <c r="H15" s="6"/>
    </row>
    <row r="16" spans="1:8" x14ac:dyDescent="0.2">
      <c r="A16" s="4"/>
      <c r="B16" s="4" t="s">
        <v>35</v>
      </c>
      <c r="C16" s="13">
        <v>0</v>
      </c>
      <c r="D16" s="13">
        <v>1</v>
      </c>
      <c r="E16" s="13">
        <v>0</v>
      </c>
      <c r="F16" s="13">
        <v>0</v>
      </c>
      <c r="G16" s="13"/>
      <c r="H16" s="6"/>
    </row>
    <row r="17" spans="1:8" x14ac:dyDescent="0.2">
      <c r="A17" s="4"/>
      <c r="B17" s="4" t="s">
        <v>36</v>
      </c>
      <c r="C17" s="13">
        <v>7</v>
      </c>
      <c r="D17" s="13">
        <v>9</v>
      </c>
      <c r="E17" s="13">
        <v>26</v>
      </c>
      <c r="F17" s="13">
        <v>33</v>
      </c>
      <c r="G17" s="13">
        <v>52</v>
      </c>
      <c r="H17" s="6"/>
    </row>
    <row r="18" spans="1:8" x14ac:dyDescent="0.2">
      <c r="A18" s="4"/>
      <c r="B18" s="4" t="s">
        <v>37</v>
      </c>
      <c r="C18" s="13">
        <v>1</v>
      </c>
      <c r="D18" s="13">
        <v>0</v>
      </c>
      <c r="E18" s="13">
        <v>0</v>
      </c>
      <c r="F18" s="13">
        <v>0</v>
      </c>
      <c r="G18" s="13"/>
      <c r="H18" s="6"/>
    </row>
    <row r="19" spans="1:8" x14ac:dyDescent="0.2">
      <c r="A19" s="4"/>
      <c r="B19" s="4" t="s">
        <v>38</v>
      </c>
      <c r="C19" s="13">
        <v>0</v>
      </c>
      <c r="D19" s="13">
        <v>0</v>
      </c>
      <c r="E19" s="13">
        <v>1</v>
      </c>
      <c r="F19" s="13">
        <v>1</v>
      </c>
      <c r="G19" s="13"/>
      <c r="H19" s="6"/>
    </row>
    <row r="20" spans="1:8" x14ac:dyDescent="0.2">
      <c r="A20" s="4"/>
      <c r="B20" s="4" t="s">
        <v>39</v>
      </c>
      <c r="C20" s="13">
        <v>1</v>
      </c>
      <c r="D20" s="13">
        <v>1</v>
      </c>
      <c r="E20" s="13">
        <v>1</v>
      </c>
      <c r="F20" s="13">
        <v>1</v>
      </c>
      <c r="G20" s="13"/>
      <c r="H20" s="6"/>
    </row>
    <row r="21" spans="1:8" x14ac:dyDescent="0.2">
      <c r="A21" s="4"/>
      <c r="B21" s="4" t="s">
        <v>40</v>
      </c>
      <c r="C21" s="13">
        <v>2</v>
      </c>
      <c r="D21" s="13">
        <v>1</v>
      </c>
      <c r="E21" s="13">
        <v>2</v>
      </c>
      <c r="F21" s="13">
        <v>3</v>
      </c>
      <c r="G21" s="13">
        <v>2</v>
      </c>
      <c r="H21" s="6"/>
    </row>
    <row r="22" spans="1:8" x14ac:dyDescent="0.2">
      <c r="A22" s="4"/>
      <c r="B22" s="4" t="s">
        <v>41</v>
      </c>
      <c r="C22" s="13">
        <v>1</v>
      </c>
      <c r="D22" s="13">
        <v>1</v>
      </c>
      <c r="E22" s="13">
        <v>2</v>
      </c>
      <c r="F22" s="13">
        <v>5</v>
      </c>
      <c r="G22" s="13">
        <v>3</v>
      </c>
      <c r="H22" s="6"/>
    </row>
    <row r="23" spans="1:8" x14ac:dyDescent="0.2">
      <c r="A23" s="4"/>
      <c r="B23" s="4" t="s">
        <v>43</v>
      </c>
      <c r="C23" s="13">
        <v>0</v>
      </c>
      <c r="D23" s="13">
        <v>1</v>
      </c>
      <c r="E23" s="13">
        <v>4</v>
      </c>
      <c r="F23" s="13">
        <v>9</v>
      </c>
      <c r="G23" s="13">
        <v>9</v>
      </c>
      <c r="H23" s="6"/>
    </row>
    <row r="24" spans="1:8" x14ac:dyDescent="0.2">
      <c r="A24" s="4"/>
      <c r="B24" s="4" t="s">
        <v>180</v>
      </c>
      <c r="C24" s="13"/>
      <c r="D24" s="13"/>
      <c r="E24" s="13"/>
      <c r="F24" s="13"/>
      <c r="G24" s="13"/>
      <c r="H24" s="6"/>
    </row>
    <row r="25" spans="1:8" x14ac:dyDescent="0.2">
      <c r="A25" s="4"/>
      <c r="B25" s="4" t="s">
        <v>44</v>
      </c>
      <c r="C25" s="13">
        <v>0</v>
      </c>
      <c r="D25" s="13">
        <v>1</v>
      </c>
      <c r="E25" s="13">
        <v>1</v>
      </c>
      <c r="F25" s="13">
        <v>2</v>
      </c>
      <c r="G25" s="13"/>
      <c r="H25" s="6"/>
    </row>
    <row r="26" spans="1:8" x14ac:dyDescent="0.2">
      <c r="A26" s="4"/>
      <c r="B26" s="4" t="s">
        <v>45</v>
      </c>
      <c r="C26" s="13">
        <v>0</v>
      </c>
      <c r="D26" s="13">
        <v>2</v>
      </c>
      <c r="E26" s="13">
        <v>1</v>
      </c>
      <c r="F26" s="13">
        <v>1</v>
      </c>
      <c r="G26" s="13">
        <v>2</v>
      </c>
      <c r="H26" s="6"/>
    </row>
    <row r="27" spans="1:8" x14ac:dyDescent="0.2">
      <c r="A27" s="4"/>
      <c r="B27" s="4" t="s">
        <v>46</v>
      </c>
      <c r="C27" s="13">
        <v>5</v>
      </c>
      <c r="D27" s="13">
        <v>4</v>
      </c>
      <c r="E27" s="13">
        <v>5</v>
      </c>
      <c r="F27" s="13">
        <v>2</v>
      </c>
      <c r="G27" s="13">
        <v>2</v>
      </c>
      <c r="H27" s="6"/>
    </row>
    <row r="28" spans="1:8" x14ac:dyDescent="0.2">
      <c r="A28" s="4"/>
      <c r="B28" s="4" t="s">
        <v>47</v>
      </c>
      <c r="C28" s="13">
        <v>3</v>
      </c>
      <c r="D28" s="13">
        <v>4</v>
      </c>
      <c r="E28" s="13">
        <v>6</v>
      </c>
      <c r="F28" s="13">
        <v>6</v>
      </c>
      <c r="G28" s="13">
        <v>9</v>
      </c>
      <c r="H28" s="6"/>
    </row>
    <row r="29" spans="1:8" x14ac:dyDescent="0.2">
      <c r="A29" s="4"/>
      <c r="B29" s="4" t="s">
        <v>48</v>
      </c>
      <c r="C29" s="13">
        <v>1</v>
      </c>
      <c r="D29" s="13">
        <v>8</v>
      </c>
      <c r="E29" s="13">
        <v>8</v>
      </c>
      <c r="F29" s="13">
        <v>10</v>
      </c>
      <c r="G29" s="13">
        <v>27</v>
      </c>
      <c r="H29" s="6"/>
    </row>
    <row r="30" spans="1:8" x14ac:dyDescent="0.2">
      <c r="A30" s="4"/>
      <c r="B30" s="4" t="s">
        <v>49</v>
      </c>
      <c r="C30" s="13">
        <v>0</v>
      </c>
      <c r="D30" s="13">
        <v>0</v>
      </c>
      <c r="E30" s="13">
        <v>0</v>
      </c>
      <c r="F30" s="13">
        <v>2</v>
      </c>
      <c r="G30" s="13">
        <v>2</v>
      </c>
      <c r="H30" s="6"/>
    </row>
    <row r="31" spans="1:8" x14ac:dyDescent="0.2">
      <c r="A31" s="4"/>
      <c r="B31" s="4" t="s">
        <v>50</v>
      </c>
      <c r="C31" s="13">
        <v>2</v>
      </c>
      <c r="D31" s="13">
        <v>0</v>
      </c>
      <c r="E31" s="13">
        <v>0</v>
      </c>
      <c r="F31" s="13">
        <v>0</v>
      </c>
      <c r="G31" s="13"/>
      <c r="H31" s="6"/>
    </row>
    <row r="32" spans="1:8" x14ac:dyDescent="0.2">
      <c r="A32" s="4"/>
      <c r="B32" s="4" t="s">
        <v>51</v>
      </c>
      <c r="C32" s="13">
        <v>5</v>
      </c>
      <c r="D32" s="13">
        <v>3</v>
      </c>
      <c r="E32" s="13">
        <v>5</v>
      </c>
      <c r="F32" s="13">
        <v>7</v>
      </c>
      <c r="G32" s="13">
        <v>7</v>
      </c>
      <c r="H32" s="6"/>
    </row>
    <row r="33" spans="1:8" x14ac:dyDescent="0.2">
      <c r="A33" s="4"/>
      <c r="B33" s="4" t="s">
        <v>52</v>
      </c>
      <c r="C33" s="13">
        <v>1</v>
      </c>
      <c r="D33" s="13">
        <v>7</v>
      </c>
      <c r="E33" s="13">
        <v>14</v>
      </c>
      <c r="F33" s="13">
        <v>20</v>
      </c>
      <c r="G33" s="13">
        <v>21</v>
      </c>
      <c r="H33" s="6"/>
    </row>
    <row r="34" spans="1:8" x14ac:dyDescent="0.2">
      <c r="A34" s="4"/>
      <c r="B34" s="4" t="s">
        <v>53</v>
      </c>
      <c r="C34" s="13">
        <v>9</v>
      </c>
      <c r="D34" s="13">
        <v>19</v>
      </c>
      <c r="E34" s="13">
        <v>30</v>
      </c>
      <c r="F34" s="13">
        <v>27</v>
      </c>
      <c r="G34" s="13">
        <v>19</v>
      </c>
      <c r="H34" s="6"/>
    </row>
    <row r="35" spans="1:8" x14ac:dyDescent="0.2">
      <c r="A35" s="4"/>
      <c r="B35" s="4" t="s">
        <v>54</v>
      </c>
      <c r="C35" s="13">
        <v>1</v>
      </c>
      <c r="D35" s="13">
        <v>2</v>
      </c>
      <c r="E35" s="13">
        <v>0</v>
      </c>
      <c r="F35" s="13">
        <v>1</v>
      </c>
      <c r="G35" s="13">
        <v>3</v>
      </c>
      <c r="H35" s="6"/>
    </row>
    <row r="36" spans="1:8" x14ac:dyDescent="0.2">
      <c r="A36" s="4"/>
      <c r="B36" s="4" t="s">
        <v>55</v>
      </c>
      <c r="C36" s="13">
        <v>0</v>
      </c>
      <c r="D36" s="13">
        <v>0</v>
      </c>
      <c r="E36" s="13">
        <v>1</v>
      </c>
      <c r="F36" s="13">
        <v>1</v>
      </c>
      <c r="G36" s="13">
        <v>7</v>
      </c>
      <c r="H36" s="6"/>
    </row>
    <row r="37" spans="1:8" x14ac:dyDescent="0.2">
      <c r="A37" s="4"/>
      <c r="B37" s="4" t="s">
        <v>56</v>
      </c>
      <c r="C37" s="13">
        <v>1</v>
      </c>
      <c r="D37" s="13">
        <v>1</v>
      </c>
      <c r="E37" s="13">
        <v>0</v>
      </c>
      <c r="F37" s="13">
        <v>0</v>
      </c>
      <c r="G37" s="13">
        <v>1</v>
      </c>
      <c r="H37" s="6"/>
    </row>
    <row r="38" spans="1:8" x14ac:dyDescent="0.2">
      <c r="A38" s="4"/>
      <c r="B38" s="4" t="s">
        <v>57</v>
      </c>
      <c r="C38" s="13">
        <v>0</v>
      </c>
      <c r="D38" s="13">
        <v>0</v>
      </c>
      <c r="E38" s="13">
        <v>1</v>
      </c>
      <c r="F38" s="13">
        <v>1</v>
      </c>
      <c r="G38" s="13">
        <v>1</v>
      </c>
      <c r="H38" s="6"/>
    </row>
    <row r="39" spans="1:8" x14ac:dyDescent="0.2">
      <c r="A39" s="4"/>
      <c r="B39" s="4" t="s">
        <v>58</v>
      </c>
      <c r="C39" s="13">
        <v>1</v>
      </c>
      <c r="D39" s="13">
        <v>0</v>
      </c>
      <c r="E39" s="13">
        <v>0</v>
      </c>
      <c r="F39" s="13">
        <v>0</v>
      </c>
      <c r="G39" s="13"/>
      <c r="H39" s="6"/>
    </row>
    <row r="40" spans="1:8" x14ac:dyDescent="0.2">
      <c r="A40" s="4"/>
      <c r="B40" s="4" t="s">
        <v>59</v>
      </c>
      <c r="C40" s="13">
        <v>1</v>
      </c>
      <c r="D40" s="13">
        <v>2</v>
      </c>
      <c r="E40" s="13">
        <v>1</v>
      </c>
      <c r="F40" s="13">
        <v>1</v>
      </c>
      <c r="G40" s="13">
        <v>2</v>
      </c>
      <c r="H40" s="6"/>
    </row>
    <row r="41" spans="1:8" x14ac:dyDescent="0.2">
      <c r="A41" s="4"/>
      <c r="B41" s="4" t="s">
        <v>61</v>
      </c>
      <c r="C41" s="13">
        <v>0</v>
      </c>
      <c r="D41" s="13">
        <v>1</v>
      </c>
      <c r="E41" s="13">
        <v>0</v>
      </c>
      <c r="F41" s="13">
        <v>0</v>
      </c>
      <c r="G41" s="13"/>
      <c r="H41" s="6"/>
    </row>
    <row r="42" spans="1:8" x14ac:dyDescent="0.2">
      <c r="A42" s="4"/>
      <c r="B42" s="4" t="s">
        <v>62</v>
      </c>
      <c r="C42" s="13">
        <v>11</v>
      </c>
      <c r="D42" s="13">
        <v>14</v>
      </c>
      <c r="E42" s="13">
        <v>14</v>
      </c>
      <c r="F42" s="13">
        <v>20</v>
      </c>
      <c r="G42" s="13">
        <v>25</v>
      </c>
      <c r="H42" s="6"/>
    </row>
    <row r="43" spans="1:8" x14ac:dyDescent="0.2">
      <c r="A43" s="4"/>
      <c r="B43" s="4" t="s">
        <v>63</v>
      </c>
      <c r="C43" s="13">
        <v>0</v>
      </c>
      <c r="D43" s="13">
        <v>0</v>
      </c>
      <c r="E43" s="13">
        <v>0</v>
      </c>
      <c r="F43" s="13">
        <v>1</v>
      </c>
      <c r="G43" s="13">
        <v>1</v>
      </c>
      <c r="H43" s="6"/>
    </row>
    <row r="44" spans="1:8" x14ac:dyDescent="0.2">
      <c r="A44" s="4"/>
      <c r="B44" s="4" t="s">
        <v>64</v>
      </c>
      <c r="C44" s="13">
        <v>1</v>
      </c>
      <c r="D44" s="13">
        <v>1</v>
      </c>
      <c r="E44" s="13">
        <v>2</v>
      </c>
      <c r="F44" s="13">
        <v>2</v>
      </c>
      <c r="G44" s="13">
        <v>5</v>
      </c>
      <c r="H44" s="6"/>
    </row>
    <row r="45" spans="1:8" x14ac:dyDescent="0.2">
      <c r="A45" s="4"/>
      <c r="B45" s="4" t="s">
        <v>65</v>
      </c>
      <c r="C45" s="13">
        <v>0</v>
      </c>
      <c r="D45" s="13">
        <v>0</v>
      </c>
      <c r="E45" s="13">
        <v>0</v>
      </c>
      <c r="F45" s="13">
        <v>1</v>
      </c>
      <c r="G45" s="13">
        <v>2</v>
      </c>
      <c r="H45" s="6"/>
    </row>
    <row r="46" spans="1:8" x14ac:dyDescent="0.2">
      <c r="A46" s="4"/>
      <c r="B46" s="4" t="s">
        <v>66</v>
      </c>
      <c r="C46" s="13">
        <v>1</v>
      </c>
      <c r="D46" s="13">
        <v>1</v>
      </c>
      <c r="E46" s="13">
        <v>1</v>
      </c>
      <c r="F46" s="13">
        <v>0</v>
      </c>
      <c r="G46" s="13"/>
      <c r="H46" s="6"/>
    </row>
    <row r="47" spans="1:8" x14ac:dyDescent="0.2">
      <c r="A47" s="4"/>
      <c r="B47" s="4" t="s">
        <v>67</v>
      </c>
      <c r="C47" s="13">
        <v>0</v>
      </c>
      <c r="D47" s="13">
        <v>1</v>
      </c>
      <c r="E47" s="13">
        <v>0</v>
      </c>
      <c r="F47" s="13">
        <v>0</v>
      </c>
      <c r="G47" s="13"/>
      <c r="H47" s="6"/>
    </row>
    <row r="48" spans="1:8" x14ac:dyDescent="0.2">
      <c r="A48" s="4"/>
      <c r="B48" s="4" t="s">
        <v>68</v>
      </c>
      <c r="C48" s="13">
        <v>0</v>
      </c>
      <c r="D48" s="13">
        <v>0</v>
      </c>
      <c r="E48" s="13">
        <v>3</v>
      </c>
      <c r="F48" s="13">
        <v>7</v>
      </c>
      <c r="G48" s="13">
        <v>8</v>
      </c>
      <c r="H48" s="6"/>
    </row>
    <row r="49" spans="1:8" x14ac:dyDescent="0.2">
      <c r="A49" s="4"/>
      <c r="B49" s="4" t="s">
        <v>69</v>
      </c>
      <c r="C49" s="13">
        <v>1</v>
      </c>
      <c r="D49" s="13">
        <v>1</v>
      </c>
      <c r="E49" s="13">
        <v>0</v>
      </c>
      <c r="F49" s="13">
        <v>1</v>
      </c>
      <c r="G49" s="13">
        <v>6</v>
      </c>
      <c r="H49" s="6"/>
    </row>
    <row r="50" spans="1:8" x14ac:dyDescent="0.2">
      <c r="A50" s="4"/>
      <c r="B50" s="4" t="s">
        <v>70</v>
      </c>
      <c r="C50" s="13">
        <v>1</v>
      </c>
      <c r="D50" s="13">
        <v>1</v>
      </c>
      <c r="E50" s="13">
        <v>2</v>
      </c>
      <c r="F50" s="13">
        <v>1</v>
      </c>
      <c r="G50" s="13"/>
      <c r="H50" s="6"/>
    </row>
    <row r="51" spans="1:8" x14ac:dyDescent="0.2">
      <c r="A51" s="4"/>
      <c r="B51" s="4" t="s">
        <v>71</v>
      </c>
      <c r="C51" s="13">
        <v>1</v>
      </c>
      <c r="D51" s="13">
        <v>1</v>
      </c>
      <c r="E51" s="13">
        <v>1</v>
      </c>
      <c r="F51" s="13">
        <v>0</v>
      </c>
      <c r="G51" s="13">
        <v>1</v>
      </c>
      <c r="H51" s="6"/>
    </row>
    <row r="52" spans="1:8" x14ac:dyDescent="0.2">
      <c r="A52" s="4"/>
      <c r="B52" s="4" t="s">
        <v>72</v>
      </c>
      <c r="C52" s="13">
        <v>0</v>
      </c>
      <c r="D52" s="13">
        <v>0</v>
      </c>
      <c r="E52" s="13">
        <v>1</v>
      </c>
      <c r="F52" s="13">
        <v>1</v>
      </c>
      <c r="G52" s="13"/>
      <c r="H52" s="6"/>
    </row>
    <row r="53" spans="1:8" x14ac:dyDescent="0.2">
      <c r="A53" s="4"/>
      <c r="B53" s="4" t="s">
        <v>73</v>
      </c>
      <c r="C53" s="13">
        <v>3</v>
      </c>
      <c r="D53" s="13">
        <v>4</v>
      </c>
      <c r="E53" s="13">
        <v>2</v>
      </c>
      <c r="F53" s="13">
        <v>2</v>
      </c>
      <c r="G53" s="13">
        <v>1</v>
      </c>
      <c r="H53" s="6"/>
    </row>
    <row r="54" spans="1:8" x14ac:dyDescent="0.2">
      <c r="A54" s="4"/>
      <c r="B54" s="8" t="s">
        <v>79</v>
      </c>
      <c r="C54" s="13"/>
      <c r="D54" s="13"/>
      <c r="E54" s="13"/>
      <c r="F54" s="13"/>
      <c r="G54" s="13">
        <v>1</v>
      </c>
      <c r="H54" s="6"/>
    </row>
    <row r="55" spans="1:8" x14ac:dyDescent="0.2">
      <c r="A55" s="4"/>
      <c r="B55" s="4" t="s">
        <v>74</v>
      </c>
      <c r="C55" s="13">
        <v>2</v>
      </c>
      <c r="D55" s="13">
        <v>2</v>
      </c>
      <c r="E55" s="13">
        <v>2</v>
      </c>
      <c r="F55" s="13">
        <v>1</v>
      </c>
      <c r="G55" s="13">
        <v>1</v>
      </c>
      <c r="H55" s="6"/>
    </row>
    <row r="56" spans="1:8" x14ac:dyDescent="0.2">
      <c r="A56" s="4"/>
      <c r="B56" s="4" t="s">
        <v>75</v>
      </c>
      <c r="C56" s="13">
        <v>0</v>
      </c>
      <c r="D56" s="13">
        <v>1</v>
      </c>
      <c r="E56" s="13">
        <v>8</v>
      </c>
      <c r="F56" s="13">
        <v>34</v>
      </c>
      <c r="G56" s="13">
        <v>100</v>
      </c>
      <c r="H56" s="6"/>
    </row>
    <row r="57" spans="1:8" x14ac:dyDescent="0.2">
      <c r="A57" s="4"/>
      <c r="B57" s="4" t="s">
        <v>76</v>
      </c>
      <c r="C57" s="13">
        <v>8</v>
      </c>
      <c r="D57" s="13">
        <v>11</v>
      </c>
      <c r="E57" s="13">
        <v>8</v>
      </c>
      <c r="F57" s="13">
        <v>13</v>
      </c>
      <c r="G57" s="13">
        <v>16</v>
      </c>
      <c r="H57" s="6"/>
    </row>
    <row r="58" spans="1:8" x14ac:dyDescent="0.2">
      <c r="A58" s="4"/>
      <c r="B58" s="4" t="s">
        <v>77</v>
      </c>
      <c r="C58" s="13">
        <v>1</v>
      </c>
      <c r="D58" s="13">
        <v>2</v>
      </c>
      <c r="E58" s="13">
        <v>1</v>
      </c>
      <c r="F58" s="13">
        <v>0</v>
      </c>
      <c r="G58" s="13"/>
      <c r="H58" s="6"/>
    </row>
    <row r="59" spans="1:8" x14ac:dyDescent="0.2">
      <c r="A59" s="4"/>
      <c r="B59" s="4" t="s">
        <v>78</v>
      </c>
      <c r="C59" s="13">
        <v>10</v>
      </c>
      <c r="D59" s="13">
        <v>7</v>
      </c>
      <c r="E59" s="13">
        <v>8</v>
      </c>
      <c r="F59" s="13">
        <v>6</v>
      </c>
      <c r="G59" s="13">
        <v>4</v>
      </c>
      <c r="H59" s="6"/>
    </row>
    <row r="60" spans="1:8" x14ac:dyDescent="0.2">
      <c r="A60" s="4"/>
      <c r="B60" s="4" t="s">
        <v>79</v>
      </c>
      <c r="C60" s="13">
        <v>0</v>
      </c>
      <c r="D60" s="13">
        <v>0</v>
      </c>
      <c r="E60" s="13">
        <v>0</v>
      </c>
      <c r="F60" s="13">
        <v>1</v>
      </c>
      <c r="G60" s="13"/>
      <c r="H60" s="6"/>
    </row>
    <row r="61" spans="1:8" x14ac:dyDescent="0.2">
      <c r="A61" s="4"/>
      <c r="B61" s="4" t="s">
        <v>80</v>
      </c>
      <c r="C61" s="13">
        <v>1</v>
      </c>
      <c r="D61" s="13">
        <v>1</v>
      </c>
      <c r="E61" s="13">
        <v>0</v>
      </c>
      <c r="F61" s="13">
        <v>0</v>
      </c>
      <c r="G61" s="13"/>
      <c r="H61" s="6"/>
    </row>
    <row r="62" spans="1:8" x14ac:dyDescent="0.2">
      <c r="A62" s="4"/>
      <c r="B62" s="4" t="s">
        <v>81</v>
      </c>
      <c r="C62" s="13">
        <v>0</v>
      </c>
      <c r="D62" s="13">
        <v>2</v>
      </c>
      <c r="E62" s="13">
        <v>1</v>
      </c>
      <c r="F62" s="13">
        <v>1</v>
      </c>
      <c r="G62" s="13"/>
      <c r="H62" s="6"/>
    </row>
    <row r="63" spans="1:8" x14ac:dyDescent="0.2">
      <c r="A63" s="4"/>
      <c r="B63" s="4" t="s">
        <v>20</v>
      </c>
      <c r="C63" s="13">
        <v>1</v>
      </c>
      <c r="D63" s="13">
        <v>0</v>
      </c>
      <c r="E63" s="13">
        <v>0</v>
      </c>
      <c r="F63" s="13">
        <v>0</v>
      </c>
      <c r="G63" s="13"/>
      <c r="H63" s="6"/>
    </row>
    <row r="64" spans="1:8" x14ac:dyDescent="0.2">
      <c r="A64" s="4"/>
      <c r="B64" s="4" t="s">
        <v>82</v>
      </c>
      <c r="C64" s="13">
        <v>0</v>
      </c>
      <c r="D64" s="13">
        <v>1</v>
      </c>
      <c r="E64" s="13">
        <v>2</v>
      </c>
      <c r="F64" s="13">
        <v>1</v>
      </c>
      <c r="G64" s="13">
        <v>3</v>
      </c>
      <c r="H64" s="6"/>
    </row>
    <row r="65" spans="1:8" x14ac:dyDescent="0.2">
      <c r="A65" s="4"/>
      <c r="B65" s="4" t="s">
        <v>83</v>
      </c>
      <c r="C65" s="13">
        <v>6</v>
      </c>
      <c r="D65" s="13">
        <v>22</v>
      </c>
      <c r="E65" s="13">
        <v>25</v>
      </c>
      <c r="F65" s="13">
        <v>15</v>
      </c>
      <c r="G65" s="13">
        <v>15</v>
      </c>
      <c r="H65" s="6"/>
    </row>
    <row r="66" spans="1:8" x14ac:dyDescent="0.2">
      <c r="A66" s="4"/>
      <c r="B66" s="4" t="s">
        <v>84</v>
      </c>
      <c r="C66" s="13">
        <v>0</v>
      </c>
      <c r="D66" s="13">
        <v>1</v>
      </c>
      <c r="E66" s="13">
        <v>1</v>
      </c>
      <c r="F66" s="13">
        <v>0</v>
      </c>
      <c r="G66" s="13">
        <v>1</v>
      </c>
      <c r="H66" s="6"/>
    </row>
    <row r="67" spans="1:8" x14ac:dyDescent="0.2">
      <c r="A67" s="4"/>
      <c r="B67" s="4" t="s">
        <v>85</v>
      </c>
      <c r="C67" s="13">
        <v>2</v>
      </c>
      <c r="D67" s="13">
        <v>10</v>
      </c>
      <c r="E67" s="13">
        <v>16</v>
      </c>
      <c r="F67" s="13">
        <v>34</v>
      </c>
      <c r="G67" s="13">
        <v>54</v>
      </c>
      <c r="H67" s="6"/>
    </row>
    <row r="68" spans="1:8" x14ac:dyDescent="0.2">
      <c r="A68" s="4"/>
      <c r="B68" s="4" t="s">
        <v>86</v>
      </c>
      <c r="C68" s="13">
        <v>0</v>
      </c>
      <c r="D68" s="13">
        <v>1</v>
      </c>
      <c r="E68" s="13">
        <v>0</v>
      </c>
      <c r="F68" s="13">
        <v>1</v>
      </c>
      <c r="G68" s="13"/>
      <c r="H68" s="6"/>
    </row>
    <row r="69" spans="1:8" x14ac:dyDescent="0.2">
      <c r="A69" s="4"/>
      <c r="B69" s="4" t="s">
        <v>87</v>
      </c>
      <c r="C69" s="13">
        <v>5</v>
      </c>
      <c r="D69" s="13">
        <v>3</v>
      </c>
      <c r="E69" s="13">
        <v>3</v>
      </c>
      <c r="F69" s="13">
        <v>6</v>
      </c>
      <c r="G69" s="13">
        <v>7</v>
      </c>
      <c r="H69" s="6"/>
    </row>
    <row r="70" spans="1:8" x14ac:dyDescent="0.2">
      <c r="A70" s="4"/>
      <c r="B70" s="4" t="s">
        <v>88</v>
      </c>
      <c r="C70" s="13">
        <v>8</v>
      </c>
      <c r="D70" s="13">
        <v>9</v>
      </c>
      <c r="E70" s="13">
        <v>5</v>
      </c>
      <c r="F70" s="13">
        <v>3</v>
      </c>
      <c r="G70" s="13">
        <v>4</v>
      </c>
      <c r="H70" s="6"/>
    </row>
    <row r="71" spans="1:8" x14ac:dyDescent="0.2">
      <c r="A71" s="4"/>
      <c r="B71" s="4" t="s">
        <v>89</v>
      </c>
      <c r="C71" s="13">
        <v>0</v>
      </c>
      <c r="D71" s="13">
        <v>0</v>
      </c>
      <c r="E71" s="13">
        <v>0</v>
      </c>
      <c r="F71" s="13">
        <v>1</v>
      </c>
      <c r="G71" s="13">
        <v>1</v>
      </c>
      <c r="H71" s="6"/>
    </row>
    <row r="72" spans="1:8" x14ac:dyDescent="0.2">
      <c r="A72" s="4"/>
      <c r="B72" s="4" t="s">
        <v>90</v>
      </c>
      <c r="C72" s="13">
        <v>1</v>
      </c>
      <c r="D72" s="13">
        <v>1</v>
      </c>
      <c r="E72" s="13">
        <v>1</v>
      </c>
      <c r="F72" s="13">
        <v>0</v>
      </c>
      <c r="G72" s="13"/>
      <c r="H72" s="6"/>
    </row>
    <row r="73" spans="1:8" x14ac:dyDescent="0.2">
      <c r="A73" s="4"/>
      <c r="B73" s="4" t="s">
        <v>91</v>
      </c>
      <c r="C73" s="13">
        <v>83</v>
      </c>
      <c r="D73" s="13">
        <v>91</v>
      </c>
      <c r="E73" s="13">
        <v>93</v>
      </c>
      <c r="F73" s="13">
        <v>96</v>
      </c>
      <c r="G73" s="13">
        <v>72</v>
      </c>
      <c r="H73" s="6"/>
    </row>
    <row r="74" spans="1:8" x14ac:dyDescent="0.2">
      <c r="A74" s="4"/>
      <c r="B74" s="4" t="s">
        <v>92</v>
      </c>
      <c r="C74" s="13">
        <v>0</v>
      </c>
      <c r="D74" s="13">
        <v>1</v>
      </c>
      <c r="E74" s="13">
        <v>7</v>
      </c>
      <c r="F74" s="13">
        <v>13</v>
      </c>
      <c r="G74" s="13">
        <v>15</v>
      </c>
      <c r="H74" s="6"/>
    </row>
    <row r="75" spans="1:8" x14ac:dyDescent="0.2">
      <c r="A75" s="4"/>
      <c r="B75" s="4" t="s">
        <v>93</v>
      </c>
      <c r="C75" s="13">
        <v>0</v>
      </c>
      <c r="D75" s="13">
        <v>1</v>
      </c>
      <c r="E75" s="13">
        <v>1</v>
      </c>
      <c r="F75" s="13">
        <v>0</v>
      </c>
      <c r="G75" s="13"/>
      <c r="H75" s="6"/>
    </row>
    <row r="76" spans="1:8" x14ac:dyDescent="0.2">
      <c r="A76" s="4"/>
      <c r="B76" s="4" t="s">
        <v>94</v>
      </c>
      <c r="C76" s="13">
        <v>14</v>
      </c>
      <c r="D76" s="13">
        <v>18</v>
      </c>
      <c r="E76" s="13">
        <v>18</v>
      </c>
      <c r="F76" s="13">
        <v>14</v>
      </c>
      <c r="G76" s="13">
        <v>24</v>
      </c>
      <c r="H76" s="6"/>
    </row>
    <row r="77" spans="1:8" x14ac:dyDescent="0.2">
      <c r="A77" s="4"/>
      <c r="B77" s="4" t="s">
        <v>95</v>
      </c>
      <c r="C77" s="13">
        <v>1</v>
      </c>
      <c r="D77" s="13">
        <v>2</v>
      </c>
      <c r="E77" s="13">
        <v>4</v>
      </c>
      <c r="F77" s="13">
        <v>3</v>
      </c>
      <c r="G77" s="13">
        <v>3</v>
      </c>
      <c r="H77" s="6"/>
    </row>
    <row r="78" spans="1:8" x14ac:dyDescent="0.2">
      <c r="A78" s="4"/>
      <c r="B78" s="4" t="s">
        <v>96</v>
      </c>
      <c r="C78" s="13">
        <v>1</v>
      </c>
      <c r="D78" s="13">
        <v>1</v>
      </c>
      <c r="E78" s="13">
        <v>0</v>
      </c>
      <c r="F78" s="13">
        <v>0</v>
      </c>
      <c r="G78" s="13"/>
      <c r="H78" s="6"/>
    </row>
    <row r="79" spans="1:8" x14ac:dyDescent="0.2">
      <c r="A79" s="4"/>
      <c r="B79" s="4" t="s">
        <v>97</v>
      </c>
      <c r="C79" s="13">
        <v>2</v>
      </c>
      <c r="D79" s="13">
        <v>6</v>
      </c>
      <c r="E79" s="13">
        <v>5</v>
      </c>
      <c r="F79" s="13">
        <v>2</v>
      </c>
      <c r="G79" s="13">
        <v>3</v>
      </c>
      <c r="H79" s="6"/>
    </row>
    <row r="80" spans="1:8" x14ac:dyDescent="0.2">
      <c r="A80" s="4"/>
      <c r="B80" s="4" t="s">
        <v>98</v>
      </c>
      <c r="C80" s="13">
        <v>0</v>
      </c>
      <c r="D80" s="13">
        <v>7</v>
      </c>
      <c r="E80" s="13">
        <v>10</v>
      </c>
      <c r="F80" s="13">
        <v>12</v>
      </c>
      <c r="G80" s="13">
        <v>14</v>
      </c>
      <c r="H80" s="6"/>
    </row>
    <row r="81" spans="1:8" x14ac:dyDescent="0.2">
      <c r="A81" s="4"/>
      <c r="B81" s="4" t="s">
        <v>99</v>
      </c>
      <c r="C81" s="13">
        <v>0</v>
      </c>
      <c r="D81" s="13">
        <v>0</v>
      </c>
      <c r="E81" s="13">
        <v>5</v>
      </c>
      <c r="F81" s="13">
        <v>6</v>
      </c>
      <c r="G81" s="13">
        <v>7</v>
      </c>
      <c r="H81" s="6"/>
    </row>
    <row r="82" spans="1:8" x14ac:dyDescent="0.2">
      <c r="A82" s="4"/>
      <c r="B82" s="4" t="s">
        <v>100</v>
      </c>
      <c r="C82" s="13">
        <v>1</v>
      </c>
      <c r="D82" s="13">
        <v>2</v>
      </c>
      <c r="E82" s="13">
        <v>3</v>
      </c>
      <c r="F82" s="13">
        <v>4</v>
      </c>
      <c r="G82" s="13">
        <v>3</v>
      </c>
      <c r="H82" s="6"/>
    </row>
    <row r="83" spans="1:8" x14ac:dyDescent="0.2">
      <c r="A83" s="4"/>
      <c r="B83" s="4" t="s">
        <v>101</v>
      </c>
      <c r="C83" s="13">
        <v>0</v>
      </c>
      <c r="D83" s="13">
        <v>0</v>
      </c>
      <c r="E83" s="13">
        <v>0</v>
      </c>
      <c r="F83" s="13">
        <v>2</v>
      </c>
      <c r="G83" s="13">
        <v>4</v>
      </c>
      <c r="H83" s="6"/>
    </row>
    <row r="84" spans="1:8" x14ac:dyDescent="0.2">
      <c r="A84" s="4"/>
      <c r="B84" s="4" t="s">
        <v>103</v>
      </c>
      <c r="C84" s="13">
        <v>1</v>
      </c>
      <c r="D84" s="13">
        <v>4</v>
      </c>
      <c r="E84" s="13">
        <v>14</v>
      </c>
      <c r="F84" s="13">
        <v>21</v>
      </c>
      <c r="G84" s="13">
        <v>19</v>
      </c>
      <c r="H84" s="6"/>
    </row>
    <row r="85" spans="1:8" x14ac:dyDescent="0.2">
      <c r="A85" s="4"/>
      <c r="B85" s="4" t="s">
        <v>104</v>
      </c>
      <c r="C85" s="13">
        <v>0</v>
      </c>
      <c r="D85" s="13">
        <v>2</v>
      </c>
      <c r="E85" s="13">
        <v>0</v>
      </c>
      <c r="F85" s="13">
        <v>0</v>
      </c>
      <c r="G85" s="13"/>
      <c r="H85" s="6"/>
    </row>
    <row r="86" spans="1:8" x14ac:dyDescent="0.2">
      <c r="A86" s="4"/>
      <c r="B86" s="4" t="s">
        <v>105</v>
      </c>
      <c r="C86" s="13">
        <v>1</v>
      </c>
      <c r="D86" s="13">
        <v>1</v>
      </c>
      <c r="E86" s="13">
        <v>0</v>
      </c>
      <c r="F86" s="13">
        <v>0</v>
      </c>
      <c r="G86" s="13"/>
      <c r="H86" s="6"/>
    </row>
    <row r="87" spans="1:8" x14ac:dyDescent="0.2">
      <c r="A87" s="4"/>
      <c r="B87" s="4" t="s">
        <v>181</v>
      </c>
      <c r="C87" s="13"/>
      <c r="D87" s="13"/>
      <c r="E87" s="13"/>
      <c r="F87" s="13"/>
      <c r="G87" s="13">
        <v>3</v>
      </c>
      <c r="H87" s="6"/>
    </row>
    <row r="88" spans="1:8" x14ac:dyDescent="0.2">
      <c r="A88" s="4"/>
      <c r="B88" s="4" t="s">
        <v>106</v>
      </c>
      <c r="C88" s="13">
        <v>1</v>
      </c>
      <c r="D88" s="13">
        <v>1</v>
      </c>
      <c r="E88" s="13">
        <v>1</v>
      </c>
      <c r="F88" s="13">
        <v>1</v>
      </c>
      <c r="G88" s="13"/>
      <c r="H88" s="6"/>
    </row>
    <row r="89" spans="1:8" x14ac:dyDescent="0.2">
      <c r="A89" s="4"/>
      <c r="B89" s="4" t="s">
        <v>107</v>
      </c>
      <c r="C89" s="13">
        <v>1</v>
      </c>
      <c r="D89" s="13">
        <v>35</v>
      </c>
      <c r="E89" s="13">
        <v>112</v>
      </c>
      <c r="F89" s="13">
        <v>162</v>
      </c>
      <c r="G89" s="13">
        <v>196</v>
      </c>
      <c r="H89" s="6"/>
    </row>
    <row r="90" spans="1:8" x14ac:dyDescent="0.2">
      <c r="A90" s="4"/>
      <c r="B90" s="4" t="s">
        <v>108</v>
      </c>
      <c r="C90" s="13">
        <v>2</v>
      </c>
      <c r="D90" s="13">
        <v>1</v>
      </c>
      <c r="E90" s="13">
        <v>6</v>
      </c>
      <c r="F90" s="13">
        <v>8</v>
      </c>
      <c r="G90" s="13">
        <v>10</v>
      </c>
      <c r="H90" s="6"/>
    </row>
    <row r="91" spans="1:8" x14ac:dyDescent="0.2">
      <c r="A91" s="4"/>
      <c r="B91" s="4" t="s">
        <v>109</v>
      </c>
      <c r="C91" s="13">
        <v>12</v>
      </c>
      <c r="D91" s="13">
        <v>20</v>
      </c>
      <c r="E91" s="13">
        <v>14</v>
      </c>
      <c r="F91" s="13">
        <v>28</v>
      </c>
      <c r="G91" s="13">
        <v>14</v>
      </c>
      <c r="H91" s="6"/>
    </row>
    <row r="92" spans="1:8" x14ac:dyDescent="0.2">
      <c r="A92" s="4"/>
      <c r="B92" s="4" t="s">
        <v>110</v>
      </c>
      <c r="C92" s="13">
        <v>0</v>
      </c>
      <c r="D92" s="13">
        <v>1</v>
      </c>
      <c r="E92" s="13">
        <v>1</v>
      </c>
      <c r="F92" s="13">
        <v>0</v>
      </c>
      <c r="G92" s="13"/>
      <c r="H92" s="6"/>
    </row>
    <row r="93" spans="1:8" x14ac:dyDescent="0.2">
      <c r="A93" s="4"/>
      <c r="B93" s="4" t="s">
        <v>111</v>
      </c>
      <c r="C93" s="13">
        <v>1</v>
      </c>
      <c r="D93" s="13">
        <v>2</v>
      </c>
      <c r="E93" s="13">
        <v>1</v>
      </c>
      <c r="F93" s="13">
        <v>1</v>
      </c>
      <c r="G93" s="13"/>
      <c r="H93" s="6"/>
    </row>
    <row r="94" spans="1:8" x14ac:dyDescent="0.2">
      <c r="A94" s="4"/>
      <c r="B94" s="4" t="s">
        <v>112</v>
      </c>
      <c r="C94" s="13">
        <v>2</v>
      </c>
      <c r="D94" s="13">
        <v>2</v>
      </c>
      <c r="E94" s="13">
        <v>0</v>
      </c>
      <c r="F94" s="13">
        <v>22</v>
      </c>
      <c r="G94" s="13">
        <v>38</v>
      </c>
      <c r="H94" s="4"/>
    </row>
    <row r="95" spans="1:8" x14ac:dyDescent="0.2">
      <c r="A95" s="4"/>
      <c r="B95" s="4" t="s">
        <v>113</v>
      </c>
      <c r="C95" s="13">
        <v>1</v>
      </c>
      <c r="D95" s="13">
        <v>1</v>
      </c>
      <c r="E95" s="13">
        <v>1</v>
      </c>
      <c r="F95" s="13">
        <v>1</v>
      </c>
      <c r="G95" s="13">
        <v>3</v>
      </c>
      <c r="H95" s="6"/>
    </row>
    <row r="96" spans="1:8" x14ac:dyDescent="0.2">
      <c r="A96" s="4"/>
      <c r="B96" s="4" t="s">
        <v>114</v>
      </c>
      <c r="C96" s="13">
        <v>1</v>
      </c>
      <c r="D96" s="13">
        <v>1</v>
      </c>
      <c r="E96" s="13">
        <v>6</v>
      </c>
      <c r="F96" s="13">
        <v>11</v>
      </c>
      <c r="G96" s="13">
        <v>8</v>
      </c>
      <c r="H96" s="4"/>
    </row>
    <row r="97" spans="1:8" x14ac:dyDescent="0.2">
      <c r="A97" s="4"/>
      <c r="B97" s="5" t="s">
        <v>115</v>
      </c>
      <c r="C97" s="14">
        <v>1</v>
      </c>
      <c r="D97" s="14">
        <v>1</v>
      </c>
      <c r="E97" s="14">
        <v>0</v>
      </c>
      <c r="F97" s="14">
        <v>1</v>
      </c>
      <c r="G97" s="14">
        <v>2</v>
      </c>
      <c r="H97" s="4"/>
    </row>
    <row r="98" spans="1:8" x14ac:dyDescent="0.2">
      <c r="A98" s="4"/>
      <c r="B98" s="4"/>
      <c r="C98" s="13"/>
      <c r="D98" s="13"/>
      <c r="E98" s="13"/>
      <c r="F98" s="13"/>
      <c r="G98" s="13"/>
      <c r="H98" s="4"/>
    </row>
    <row r="99" spans="1:8" x14ac:dyDescent="0.2">
      <c r="A99" s="4"/>
      <c r="B99" s="4"/>
      <c r="C99" s="88">
        <v>268</v>
      </c>
      <c r="D99" s="88">
        <v>478</v>
      </c>
      <c r="E99" s="88">
        <v>645</v>
      </c>
      <c r="F99" s="88">
        <v>814</v>
      </c>
      <c r="G99" s="88">
        <v>1096</v>
      </c>
      <c r="H9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20B-E5BE-7A41-A069-0EECDEE0307A}">
  <dimension ref="A1:AE95"/>
  <sheetViews>
    <sheetView workbookViewId="0">
      <selection activeCell="AB17" sqref="AB17"/>
    </sheetView>
  </sheetViews>
  <sheetFormatPr baseColWidth="10" defaultRowHeight="16" x14ac:dyDescent="0.2"/>
  <cols>
    <col min="1" max="1" width="36.83203125" customWidth="1"/>
    <col min="12" max="12" width="17.83203125" customWidth="1"/>
    <col min="19" max="19" width="28.33203125" customWidth="1"/>
    <col min="29" max="29" width="28.33203125" bestFit="1" customWidth="1"/>
  </cols>
  <sheetData>
    <row r="1" spans="1:31" x14ac:dyDescent="0.2">
      <c r="A1" s="110" t="s">
        <v>119</v>
      </c>
      <c r="B1" s="110"/>
      <c r="C1" s="110"/>
      <c r="D1" s="110"/>
      <c r="E1" s="110"/>
      <c r="F1" s="110"/>
      <c r="G1" s="111"/>
      <c r="H1" s="111"/>
      <c r="I1" s="111"/>
      <c r="J1" s="4"/>
      <c r="K1" s="4"/>
      <c r="L1" s="89" t="s">
        <v>139</v>
      </c>
      <c r="M1" s="91"/>
      <c r="N1" s="13"/>
      <c r="O1" s="13"/>
      <c r="P1" s="13"/>
      <c r="Q1" s="13"/>
      <c r="R1" s="4"/>
      <c r="S1" s="92" t="s">
        <v>126</v>
      </c>
      <c r="T1" s="92"/>
      <c r="U1" s="92"/>
      <c r="V1" s="92"/>
      <c r="W1" s="13"/>
      <c r="X1" s="13"/>
      <c r="Y1" s="13"/>
      <c r="Z1" s="4"/>
      <c r="AA1" s="4"/>
      <c r="AB1" s="4"/>
      <c r="AC1" s="90" t="s">
        <v>140</v>
      </c>
      <c r="AD1" s="90"/>
      <c r="AE1" s="90"/>
    </row>
    <row r="2" spans="1:31" ht="34" x14ac:dyDescent="0.2">
      <c r="A2" s="112" t="s">
        <v>132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163</v>
      </c>
      <c r="G2" s="114"/>
      <c r="H2" s="117" t="s">
        <v>189</v>
      </c>
      <c r="I2" s="117" t="s">
        <v>190</v>
      </c>
      <c r="J2" s="4"/>
      <c r="K2" s="4"/>
      <c r="L2" s="86"/>
      <c r="M2" s="87" t="s">
        <v>5</v>
      </c>
      <c r="N2" s="87" t="s">
        <v>163</v>
      </c>
      <c r="O2" s="115" t="s">
        <v>189</v>
      </c>
      <c r="P2" s="115" t="s">
        <v>190</v>
      </c>
      <c r="Q2" s="13"/>
      <c r="R2" s="4"/>
      <c r="S2" s="94" t="s">
        <v>132</v>
      </c>
      <c r="T2" s="11" t="s">
        <v>2</v>
      </c>
      <c r="U2" s="11" t="s">
        <v>3</v>
      </c>
      <c r="V2" s="93"/>
      <c r="W2" s="116" t="s">
        <v>191</v>
      </c>
      <c r="X2" s="116" t="s">
        <v>192</v>
      </c>
      <c r="Y2" s="93"/>
      <c r="Z2" s="4"/>
      <c r="AA2" s="4"/>
      <c r="AB2" s="4"/>
      <c r="AC2" s="7" t="s">
        <v>116</v>
      </c>
      <c r="AD2" s="11" t="s">
        <v>2</v>
      </c>
      <c r="AE2" s="11" t="s">
        <v>3</v>
      </c>
    </row>
    <row r="3" spans="1:31" x14ac:dyDescent="0.2">
      <c r="A3" s="8" t="s">
        <v>21</v>
      </c>
      <c r="B3" s="13"/>
      <c r="C3" s="13">
        <v>1</v>
      </c>
      <c r="D3" s="13"/>
      <c r="E3" s="13"/>
      <c r="F3" s="13">
        <v>1</v>
      </c>
      <c r="G3" s="13"/>
      <c r="H3" s="95">
        <v>0</v>
      </c>
      <c r="I3" s="95">
        <v>0.01</v>
      </c>
      <c r="J3" s="4"/>
      <c r="K3" s="4"/>
      <c r="L3" s="4" t="s">
        <v>21</v>
      </c>
      <c r="M3" s="13">
        <v>2</v>
      </c>
      <c r="N3" s="13">
        <v>3</v>
      </c>
      <c r="O3" s="96">
        <v>6.0000000000000001E-3</v>
      </c>
      <c r="P3" s="96">
        <v>5.0000000000000001E-3</v>
      </c>
      <c r="Q3" s="8"/>
      <c r="R3" s="4"/>
      <c r="S3" s="8" t="s">
        <v>21</v>
      </c>
      <c r="T3" s="13"/>
      <c r="U3" s="13">
        <v>3</v>
      </c>
      <c r="V3" s="13"/>
      <c r="W3" s="95">
        <v>0</v>
      </c>
      <c r="X3" s="95">
        <v>0.02</v>
      </c>
      <c r="Y3" s="95"/>
      <c r="Z3" s="4"/>
      <c r="AA3" s="4"/>
      <c r="AB3" s="4"/>
      <c r="AC3" s="4" t="s">
        <v>22</v>
      </c>
      <c r="AD3" s="13"/>
      <c r="AE3" s="13">
        <v>29</v>
      </c>
    </row>
    <row r="4" spans="1:31" x14ac:dyDescent="0.2">
      <c r="A4" s="4" t="s">
        <v>23</v>
      </c>
      <c r="B4" s="13"/>
      <c r="C4" s="13"/>
      <c r="D4" s="13"/>
      <c r="E4" s="13"/>
      <c r="F4" s="13">
        <v>6</v>
      </c>
      <c r="G4" s="13"/>
      <c r="H4" s="95">
        <v>0</v>
      </c>
      <c r="I4" s="95">
        <v>0.08</v>
      </c>
      <c r="J4" s="4"/>
      <c r="K4" s="4"/>
      <c r="L4" s="4" t="s">
        <v>22</v>
      </c>
      <c r="M4" s="13">
        <v>3</v>
      </c>
      <c r="N4" s="13">
        <v>2</v>
      </c>
      <c r="O4" s="96">
        <v>0.01</v>
      </c>
      <c r="P4" s="96">
        <v>3.0000000000000001E-3</v>
      </c>
      <c r="Q4" s="8"/>
      <c r="R4" s="4"/>
      <c r="S4" s="8" t="s">
        <v>22</v>
      </c>
      <c r="T4" s="13">
        <v>2</v>
      </c>
      <c r="U4" s="13">
        <v>4</v>
      </c>
      <c r="V4" s="13"/>
      <c r="W4" s="95">
        <v>0.04</v>
      </c>
      <c r="X4" s="95">
        <v>0.03</v>
      </c>
      <c r="Y4" s="95"/>
      <c r="Z4" s="4"/>
      <c r="AA4" s="4"/>
      <c r="AB4" s="4"/>
      <c r="AC4" s="4" t="s">
        <v>26</v>
      </c>
      <c r="AD4" s="13"/>
      <c r="AE4" s="13">
        <v>3</v>
      </c>
    </row>
    <row r="5" spans="1:31" x14ac:dyDescent="0.2">
      <c r="A5" s="8" t="s">
        <v>26</v>
      </c>
      <c r="B5" s="13">
        <v>1</v>
      </c>
      <c r="C5" s="13">
        <v>1</v>
      </c>
      <c r="D5" s="13"/>
      <c r="E5" s="13"/>
      <c r="F5" s="13"/>
      <c r="G5" s="13"/>
      <c r="H5" s="95">
        <v>0</v>
      </c>
      <c r="I5" s="95">
        <v>0</v>
      </c>
      <c r="J5" s="4"/>
      <c r="K5" s="4"/>
      <c r="L5" s="4" t="s">
        <v>23</v>
      </c>
      <c r="M5" s="13">
        <v>3</v>
      </c>
      <c r="N5" s="13">
        <v>79</v>
      </c>
      <c r="O5" s="96">
        <v>0.01</v>
      </c>
      <c r="P5" s="96">
        <v>0.13300000000000001</v>
      </c>
      <c r="Q5" s="8"/>
      <c r="R5" s="4"/>
      <c r="S5" s="8" t="s">
        <v>23</v>
      </c>
      <c r="T5" s="13">
        <v>1</v>
      </c>
      <c r="U5" s="13">
        <v>2</v>
      </c>
      <c r="V5" s="13"/>
      <c r="W5" s="95">
        <v>0.02</v>
      </c>
      <c r="X5" s="95">
        <v>0.01</v>
      </c>
      <c r="Y5" s="95"/>
      <c r="Z5" s="4"/>
      <c r="AA5" s="4"/>
      <c r="AB5" s="4"/>
      <c r="AC5" s="4" t="s">
        <v>51</v>
      </c>
      <c r="AD5" s="13">
        <v>1</v>
      </c>
      <c r="AE5" s="13"/>
    </row>
    <row r="6" spans="1:31" x14ac:dyDescent="0.2">
      <c r="A6" s="8" t="s">
        <v>29</v>
      </c>
      <c r="B6" s="13">
        <v>1</v>
      </c>
      <c r="C6" s="13"/>
      <c r="D6" s="13">
        <v>1</v>
      </c>
      <c r="E6" s="13"/>
      <c r="F6" s="13">
        <v>2</v>
      </c>
      <c r="G6" s="13"/>
      <c r="H6" s="95">
        <v>0</v>
      </c>
      <c r="I6" s="95">
        <v>0.03</v>
      </c>
      <c r="J6" s="4"/>
      <c r="K6" s="4"/>
      <c r="L6" s="4" t="s">
        <v>24</v>
      </c>
      <c r="M6" s="13">
        <v>3</v>
      </c>
      <c r="N6" s="13">
        <v>1</v>
      </c>
      <c r="O6" s="96">
        <v>0.01</v>
      </c>
      <c r="P6" s="96">
        <v>2E-3</v>
      </c>
      <c r="Q6" s="8"/>
      <c r="R6" s="4"/>
      <c r="S6" s="8" t="s">
        <v>24</v>
      </c>
      <c r="T6" s="4"/>
      <c r="U6" s="4"/>
      <c r="V6" s="13"/>
      <c r="W6" s="95">
        <v>0</v>
      </c>
      <c r="X6" s="95">
        <v>0</v>
      </c>
      <c r="Y6" s="95"/>
      <c r="Z6" s="4"/>
      <c r="AA6" s="4"/>
      <c r="AB6" s="4"/>
      <c r="AC6" s="5" t="s">
        <v>64</v>
      </c>
      <c r="AD6" s="5"/>
      <c r="AE6" s="14">
        <v>1</v>
      </c>
    </row>
    <row r="7" spans="1:31" x14ac:dyDescent="0.2">
      <c r="A7" s="8" t="s">
        <v>36</v>
      </c>
      <c r="B7" s="13"/>
      <c r="C7" s="13">
        <v>2</v>
      </c>
      <c r="D7" s="13">
        <v>8</v>
      </c>
      <c r="E7" s="13">
        <v>4</v>
      </c>
      <c r="F7" s="13">
        <v>3</v>
      </c>
      <c r="G7" s="13"/>
      <c r="H7" s="95">
        <v>0.08</v>
      </c>
      <c r="I7" s="95">
        <v>0.04</v>
      </c>
      <c r="J7" s="4"/>
      <c r="K7" s="4"/>
      <c r="L7" s="4" t="s">
        <v>25</v>
      </c>
      <c r="M7" s="13">
        <v>1</v>
      </c>
      <c r="N7" s="13">
        <v>0</v>
      </c>
      <c r="O7" s="96">
        <v>3.0000000000000001E-3</v>
      </c>
      <c r="P7" s="96">
        <v>0</v>
      </c>
      <c r="Q7" s="8"/>
      <c r="R7" s="4"/>
      <c r="S7" s="8" t="s">
        <v>25</v>
      </c>
      <c r="T7" s="13"/>
      <c r="U7" s="13">
        <v>1</v>
      </c>
      <c r="V7" s="13"/>
      <c r="W7" s="95">
        <v>0</v>
      </c>
      <c r="X7" s="95">
        <v>0.01</v>
      </c>
      <c r="Y7" s="95"/>
      <c r="Z7" s="4"/>
      <c r="AA7" s="4"/>
      <c r="AB7" s="4"/>
      <c r="AC7" s="9" t="s">
        <v>117</v>
      </c>
      <c r="AD7" s="13">
        <v>1</v>
      </c>
      <c r="AE7" s="13">
        <v>33</v>
      </c>
    </row>
    <row r="8" spans="1:31" x14ac:dyDescent="0.2">
      <c r="A8" s="8" t="s">
        <v>42</v>
      </c>
      <c r="B8" s="13"/>
      <c r="C8" s="13"/>
      <c r="D8" s="13">
        <v>1</v>
      </c>
      <c r="E8" s="13">
        <v>1</v>
      </c>
      <c r="F8" s="13">
        <v>4</v>
      </c>
      <c r="G8" s="13"/>
      <c r="H8" s="95">
        <v>0.02</v>
      </c>
      <c r="I8" s="95">
        <v>0.05</v>
      </c>
      <c r="J8" s="4"/>
      <c r="K8" s="4"/>
      <c r="L8" s="4" t="s">
        <v>26</v>
      </c>
      <c r="M8" s="13">
        <v>2</v>
      </c>
      <c r="N8" s="13">
        <v>3</v>
      </c>
      <c r="O8" s="96">
        <v>6.0000000000000001E-3</v>
      </c>
      <c r="P8" s="96">
        <v>5.0000000000000001E-3</v>
      </c>
      <c r="Q8" s="8"/>
      <c r="R8" s="4"/>
      <c r="S8" s="8" t="s">
        <v>26</v>
      </c>
      <c r="T8" s="13">
        <v>2</v>
      </c>
      <c r="U8" s="13">
        <v>2</v>
      </c>
      <c r="V8" s="13"/>
      <c r="W8" s="95">
        <v>0.04</v>
      </c>
      <c r="X8" s="95">
        <v>0.01</v>
      </c>
      <c r="Y8" s="95"/>
      <c r="Z8" s="4"/>
      <c r="AA8" s="4"/>
      <c r="AB8" s="4"/>
      <c r="AC8" s="4"/>
      <c r="AD8" s="13"/>
      <c r="AE8" s="13"/>
    </row>
    <row r="9" spans="1:31" x14ac:dyDescent="0.2">
      <c r="A9" s="8" t="s">
        <v>44</v>
      </c>
      <c r="B9" s="13"/>
      <c r="C9" s="13">
        <v>1</v>
      </c>
      <c r="D9" s="13">
        <v>1</v>
      </c>
      <c r="E9" s="13"/>
      <c r="F9" s="13"/>
      <c r="G9" s="13"/>
      <c r="H9" s="95">
        <v>0</v>
      </c>
      <c r="I9" s="95">
        <v>0</v>
      </c>
      <c r="J9" s="4"/>
      <c r="K9" s="4"/>
      <c r="L9" s="4" t="s">
        <v>27</v>
      </c>
      <c r="M9" s="13">
        <v>0</v>
      </c>
      <c r="N9" s="13">
        <v>1</v>
      </c>
      <c r="O9" s="96">
        <v>0</v>
      </c>
      <c r="P9" s="96">
        <v>2E-3</v>
      </c>
      <c r="Q9" s="8"/>
      <c r="R9" s="4"/>
      <c r="S9" s="8" t="s">
        <v>27</v>
      </c>
      <c r="T9" s="4"/>
      <c r="U9" s="4"/>
      <c r="V9" s="13"/>
      <c r="W9" s="95">
        <v>0</v>
      </c>
      <c r="X9" s="95">
        <v>0</v>
      </c>
      <c r="Y9" s="95"/>
      <c r="Z9" s="4"/>
      <c r="AA9" s="4"/>
      <c r="AB9" s="4"/>
      <c r="AC9" s="4"/>
      <c r="AD9" s="13"/>
      <c r="AE9" s="13"/>
    </row>
    <row r="10" spans="1:31" x14ac:dyDescent="0.2">
      <c r="A10" s="8" t="s">
        <v>47</v>
      </c>
      <c r="B10" s="13"/>
      <c r="C10" s="13"/>
      <c r="D10" s="13">
        <v>2</v>
      </c>
      <c r="E10" s="13"/>
      <c r="F10" s="13"/>
      <c r="G10" s="13"/>
      <c r="H10" s="95">
        <v>0</v>
      </c>
      <c r="I10" s="95">
        <v>0</v>
      </c>
      <c r="J10" s="4"/>
      <c r="K10" s="4"/>
      <c r="L10" s="4" t="s">
        <v>28</v>
      </c>
      <c r="M10" s="13">
        <v>0</v>
      </c>
      <c r="N10" s="13">
        <v>1</v>
      </c>
      <c r="O10" s="96">
        <v>0</v>
      </c>
      <c r="P10" s="96">
        <v>2E-3</v>
      </c>
      <c r="Q10" s="8"/>
      <c r="R10" s="4"/>
      <c r="S10" s="8" t="s">
        <v>28</v>
      </c>
      <c r="T10" s="4"/>
      <c r="U10" s="4"/>
      <c r="V10" s="13"/>
      <c r="W10" s="95">
        <v>0</v>
      </c>
      <c r="X10" s="95">
        <v>0</v>
      </c>
      <c r="Y10" s="95"/>
      <c r="Z10" s="4"/>
      <c r="AA10" s="4"/>
      <c r="AB10" s="4"/>
      <c r="AC10" s="4"/>
      <c r="AD10" s="13"/>
      <c r="AE10" s="13"/>
    </row>
    <row r="11" spans="1:31" x14ac:dyDescent="0.2">
      <c r="A11" s="8" t="s">
        <v>48</v>
      </c>
      <c r="B11" s="13">
        <v>1</v>
      </c>
      <c r="C11" s="13">
        <v>2</v>
      </c>
      <c r="D11" s="13">
        <v>2</v>
      </c>
      <c r="E11" s="13">
        <v>2</v>
      </c>
      <c r="F11" s="13">
        <v>2</v>
      </c>
      <c r="G11" s="13"/>
      <c r="H11" s="95">
        <v>0.04</v>
      </c>
      <c r="I11" s="95">
        <v>0.03</v>
      </c>
      <c r="J11" s="4"/>
      <c r="K11" s="4"/>
      <c r="L11" s="4" t="s">
        <v>29</v>
      </c>
      <c r="M11" s="13">
        <v>9</v>
      </c>
      <c r="N11" s="13">
        <v>13</v>
      </c>
      <c r="O11" s="96">
        <v>2.9000000000000001E-2</v>
      </c>
      <c r="P11" s="96">
        <v>2.1999999999999999E-2</v>
      </c>
      <c r="Q11" s="8"/>
      <c r="R11" s="4"/>
      <c r="S11" s="8" t="s">
        <v>29</v>
      </c>
      <c r="T11" s="13"/>
      <c r="U11" s="13">
        <v>4</v>
      </c>
      <c r="V11" s="13"/>
      <c r="W11" s="95">
        <v>0</v>
      </c>
      <c r="X11" s="95">
        <v>0.03</v>
      </c>
      <c r="Y11" s="95"/>
      <c r="Z11" s="4"/>
      <c r="AA11" s="4"/>
      <c r="AB11" s="4"/>
      <c r="AC11" s="4"/>
      <c r="AD11" s="13"/>
      <c r="AE11" s="13"/>
    </row>
    <row r="12" spans="1:31" x14ac:dyDescent="0.2">
      <c r="A12" s="8" t="s">
        <v>52</v>
      </c>
      <c r="B12" s="13">
        <v>1</v>
      </c>
      <c r="C12" s="13">
        <v>2</v>
      </c>
      <c r="D12" s="13">
        <v>2</v>
      </c>
      <c r="E12" s="13"/>
      <c r="F12" s="13">
        <v>1</v>
      </c>
      <c r="G12" s="13"/>
      <c r="H12" s="95">
        <v>0</v>
      </c>
      <c r="I12" s="95">
        <v>0.01</v>
      </c>
      <c r="J12" s="4"/>
      <c r="K12" s="4"/>
      <c r="L12" s="4" t="s">
        <v>32</v>
      </c>
      <c r="M12" s="13">
        <v>1</v>
      </c>
      <c r="N12" s="13">
        <v>1</v>
      </c>
      <c r="O12" s="96">
        <v>3.0000000000000001E-3</v>
      </c>
      <c r="P12" s="96">
        <v>2E-3</v>
      </c>
      <c r="Q12" s="8"/>
      <c r="R12" s="4"/>
      <c r="S12" s="8" t="s">
        <v>32</v>
      </c>
      <c r="T12" s="13"/>
      <c r="U12" s="13">
        <v>2</v>
      </c>
      <c r="V12" s="13"/>
      <c r="W12" s="95">
        <v>0</v>
      </c>
      <c r="X12" s="95">
        <v>0.01</v>
      </c>
      <c r="Y12" s="95"/>
      <c r="Z12" s="4"/>
      <c r="AA12" s="4"/>
      <c r="AB12" s="4"/>
      <c r="AC12" s="4"/>
      <c r="AD12" s="13"/>
      <c r="AE12" s="13"/>
    </row>
    <row r="13" spans="1:31" x14ac:dyDescent="0.2">
      <c r="A13" s="8" t="s">
        <v>53</v>
      </c>
      <c r="B13" s="13">
        <v>4</v>
      </c>
      <c r="C13" s="13">
        <v>2</v>
      </c>
      <c r="D13" s="13">
        <v>3</v>
      </c>
      <c r="E13" s="13"/>
      <c r="F13" s="13"/>
      <c r="G13" s="13"/>
      <c r="H13" s="95">
        <v>0</v>
      </c>
      <c r="I13" s="95">
        <v>0</v>
      </c>
      <c r="J13" s="4"/>
      <c r="K13" s="4"/>
      <c r="L13" s="4" t="s">
        <v>33</v>
      </c>
      <c r="M13" s="13">
        <v>2</v>
      </c>
      <c r="N13" s="13">
        <v>3</v>
      </c>
      <c r="O13" s="96">
        <v>6.0000000000000001E-3</v>
      </c>
      <c r="P13" s="96">
        <v>5.0000000000000001E-3</v>
      </c>
      <c r="Q13" s="8"/>
      <c r="R13" s="4"/>
      <c r="S13" s="8" t="s">
        <v>33</v>
      </c>
      <c r="T13" s="4"/>
      <c r="U13" s="4"/>
      <c r="V13" s="13"/>
      <c r="W13" s="95">
        <v>0</v>
      </c>
      <c r="X13" s="95">
        <v>0</v>
      </c>
      <c r="Y13" s="95"/>
      <c r="Z13" s="4"/>
      <c r="AA13" s="4"/>
      <c r="AB13" s="4"/>
      <c r="AC13" s="4"/>
      <c r="AD13" s="13"/>
      <c r="AE13" s="13"/>
    </row>
    <row r="14" spans="1:31" x14ac:dyDescent="0.2">
      <c r="A14" s="8" t="s">
        <v>55</v>
      </c>
      <c r="B14" s="13"/>
      <c r="C14" s="13"/>
      <c r="D14" s="13">
        <v>1</v>
      </c>
      <c r="E14" s="13"/>
      <c r="F14" s="13"/>
      <c r="G14" s="13"/>
      <c r="H14" s="95">
        <v>0</v>
      </c>
      <c r="I14" s="95">
        <v>0</v>
      </c>
      <c r="J14" s="4"/>
      <c r="K14" s="4"/>
      <c r="L14" s="4" t="s">
        <v>36</v>
      </c>
      <c r="M14" s="13">
        <v>19</v>
      </c>
      <c r="N14" s="13">
        <v>32</v>
      </c>
      <c r="O14" s="96">
        <v>6.0999999999999999E-2</v>
      </c>
      <c r="P14" s="96">
        <v>5.3999999999999999E-2</v>
      </c>
      <c r="Q14" s="8"/>
      <c r="R14" s="4"/>
      <c r="S14" s="8" t="s">
        <v>34</v>
      </c>
      <c r="T14" s="13"/>
      <c r="U14" s="13">
        <v>1</v>
      </c>
      <c r="V14" s="13"/>
      <c r="W14" s="95">
        <v>0</v>
      </c>
      <c r="X14" s="95">
        <v>0.01</v>
      </c>
      <c r="Y14" s="95"/>
      <c r="Z14" s="4"/>
      <c r="AA14" s="4"/>
      <c r="AB14" s="4"/>
      <c r="AC14" s="4"/>
      <c r="AD14" s="13"/>
      <c r="AE14" s="13"/>
    </row>
    <row r="15" spans="1:31" x14ac:dyDescent="0.2">
      <c r="A15" s="8" t="s">
        <v>57</v>
      </c>
      <c r="B15" s="13"/>
      <c r="C15" s="13"/>
      <c r="D15" s="13">
        <v>1</v>
      </c>
      <c r="E15" s="13"/>
      <c r="F15" s="13"/>
      <c r="G15" s="13"/>
      <c r="H15" s="95">
        <v>0</v>
      </c>
      <c r="I15" s="95">
        <v>0</v>
      </c>
      <c r="J15" s="4"/>
      <c r="K15" s="4"/>
      <c r="L15" s="4" t="s">
        <v>42</v>
      </c>
      <c r="M15" s="13">
        <v>3</v>
      </c>
      <c r="N15" s="13">
        <v>7</v>
      </c>
      <c r="O15" s="96">
        <v>0.01</v>
      </c>
      <c r="P15" s="96">
        <v>1.2E-2</v>
      </c>
      <c r="Q15" s="8"/>
      <c r="R15" s="4"/>
      <c r="S15" s="8" t="s">
        <v>36</v>
      </c>
      <c r="T15" s="13">
        <v>5</v>
      </c>
      <c r="U15" s="13">
        <v>1</v>
      </c>
      <c r="V15" s="13"/>
      <c r="W15" s="95">
        <v>0.09</v>
      </c>
      <c r="X15" s="95">
        <v>0.01</v>
      </c>
      <c r="Y15" s="95"/>
      <c r="Z15" s="4"/>
      <c r="AA15" s="4"/>
      <c r="AB15" s="4"/>
      <c r="AC15" s="4"/>
      <c r="AD15" s="13"/>
      <c r="AE15" s="13"/>
    </row>
    <row r="16" spans="1:31" x14ac:dyDescent="0.2">
      <c r="A16" s="8" t="s">
        <v>62</v>
      </c>
      <c r="B16" s="13"/>
      <c r="C16" s="13"/>
      <c r="D16" s="13"/>
      <c r="E16" s="13"/>
      <c r="F16" s="13">
        <v>1</v>
      </c>
      <c r="G16" s="13"/>
      <c r="H16" s="95">
        <v>0</v>
      </c>
      <c r="I16" s="95">
        <v>0.01</v>
      </c>
      <c r="J16" s="4"/>
      <c r="K16" s="4"/>
      <c r="L16" s="4" t="s">
        <v>44</v>
      </c>
      <c r="M16" s="13">
        <v>1</v>
      </c>
      <c r="N16" s="13">
        <v>0</v>
      </c>
      <c r="O16" s="96">
        <v>3.0000000000000001E-3</v>
      </c>
      <c r="P16" s="96">
        <v>0</v>
      </c>
      <c r="Q16" s="8"/>
      <c r="R16" s="4"/>
      <c r="S16" s="8" t="s">
        <v>42</v>
      </c>
      <c r="T16" s="4"/>
      <c r="U16" s="4"/>
      <c r="V16" s="13"/>
      <c r="W16" s="95">
        <v>0</v>
      </c>
      <c r="X16" s="95">
        <v>0</v>
      </c>
      <c r="Y16" s="95"/>
      <c r="Z16" s="4"/>
      <c r="AA16" s="4"/>
      <c r="AB16" s="4"/>
      <c r="AC16" s="4"/>
      <c r="AD16" s="13"/>
      <c r="AE16" s="13"/>
    </row>
    <row r="17" spans="1:31" x14ac:dyDescent="0.2">
      <c r="A17" s="8" t="s">
        <v>73</v>
      </c>
      <c r="B17" s="13">
        <v>1</v>
      </c>
      <c r="C17" s="13"/>
      <c r="D17" s="13"/>
      <c r="E17" s="13"/>
      <c r="F17" s="13"/>
      <c r="G17" s="13"/>
      <c r="H17" s="95">
        <v>0</v>
      </c>
      <c r="I17" s="95">
        <v>0</v>
      </c>
      <c r="J17" s="4"/>
      <c r="K17" s="4"/>
      <c r="L17" s="4" t="s">
        <v>46</v>
      </c>
      <c r="M17" s="13">
        <v>0</v>
      </c>
      <c r="N17" s="13">
        <v>1</v>
      </c>
      <c r="O17" s="96">
        <v>0</v>
      </c>
      <c r="P17" s="96">
        <v>2E-3</v>
      </c>
      <c r="Q17" s="8"/>
      <c r="R17" s="4"/>
      <c r="S17" s="8" t="s">
        <v>182</v>
      </c>
      <c r="T17" s="4"/>
      <c r="U17" s="4"/>
      <c r="V17" s="13"/>
      <c r="W17" s="95">
        <v>0</v>
      </c>
      <c r="X17" s="95">
        <v>0</v>
      </c>
      <c r="Y17" s="95"/>
      <c r="Z17" s="4"/>
      <c r="AA17" s="4"/>
      <c r="AB17" s="4"/>
      <c r="AC17" s="4"/>
      <c r="AD17" s="13"/>
      <c r="AE17" s="13"/>
    </row>
    <row r="18" spans="1:31" x14ac:dyDescent="0.2">
      <c r="A18" s="8" t="s">
        <v>75</v>
      </c>
      <c r="B18" s="13"/>
      <c r="C18" s="13"/>
      <c r="D18" s="13">
        <v>1</v>
      </c>
      <c r="E18" s="13"/>
      <c r="F18" s="13">
        <v>1</v>
      </c>
      <c r="G18" s="13"/>
      <c r="H18" s="95">
        <v>0</v>
      </c>
      <c r="I18" s="95">
        <v>0.01</v>
      </c>
      <c r="J18" s="4"/>
      <c r="K18" s="4"/>
      <c r="L18" s="4" t="s">
        <v>47</v>
      </c>
      <c r="M18" s="13">
        <v>1</v>
      </c>
      <c r="N18" s="13">
        <v>6</v>
      </c>
      <c r="O18" s="96">
        <v>3.0000000000000001E-3</v>
      </c>
      <c r="P18" s="96">
        <v>0.01</v>
      </c>
      <c r="Q18" s="8"/>
      <c r="R18" s="4"/>
      <c r="S18" s="8" t="s">
        <v>41</v>
      </c>
      <c r="T18" s="13">
        <v>1</v>
      </c>
      <c r="U18" s="13"/>
      <c r="V18" s="13"/>
      <c r="W18" s="95">
        <v>0.02</v>
      </c>
      <c r="X18" s="95">
        <v>0</v>
      </c>
      <c r="Y18" s="95"/>
      <c r="Z18" s="4"/>
      <c r="AA18" s="4"/>
      <c r="AB18" s="4"/>
      <c r="AC18" s="4"/>
      <c r="AD18" s="13"/>
      <c r="AE18" s="13"/>
    </row>
    <row r="19" spans="1:31" x14ac:dyDescent="0.2">
      <c r="A19" s="8" t="s">
        <v>76</v>
      </c>
      <c r="B19" s="13">
        <v>1</v>
      </c>
      <c r="C19" s="13"/>
      <c r="D19" s="13"/>
      <c r="E19" s="13"/>
      <c r="F19" s="13"/>
      <c r="G19" s="13"/>
      <c r="H19" s="95">
        <v>0</v>
      </c>
      <c r="I19" s="95">
        <v>0</v>
      </c>
      <c r="J19" s="4"/>
      <c r="K19" s="4"/>
      <c r="L19" s="4" t="s">
        <v>48</v>
      </c>
      <c r="M19" s="13">
        <v>3</v>
      </c>
      <c r="N19" s="13">
        <v>15</v>
      </c>
      <c r="O19" s="96">
        <v>0.01</v>
      </c>
      <c r="P19" s="96">
        <v>2.5000000000000001E-2</v>
      </c>
      <c r="Q19" s="8"/>
      <c r="R19" s="4"/>
      <c r="S19" s="8" t="s">
        <v>47</v>
      </c>
      <c r="T19" s="13">
        <v>2</v>
      </c>
      <c r="U19" s="13">
        <v>2</v>
      </c>
      <c r="V19" s="13"/>
      <c r="W19" s="95">
        <v>0.04</v>
      </c>
      <c r="X19" s="95">
        <v>0.01</v>
      </c>
      <c r="Y19" s="95"/>
      <c r="Z19" s="4"/>
      <c r="AA19" s="4"/>
      <c r="AB19" s="4"/>
      <c r="AC19" s="4"/>
      <c r="AD19" s="13"/>
      <c r="AE19" s="13"/>
    </row>
    <row r="20" spans="1:31" x14ac:dyDescent="0.2">
      <c r="A20" s="8" t="s">
        <v>20</v>
      </c>
      <c r="B20" s="13"/>
      <c r="C20" s="13">
        <v>1</v>
      </c>
      <c r="D20" s="13"/>
      <c r="E20" s="13">
        <v>1</v>
      </c>
      <c r="F20" s="13">
        <v>1</v>
      </c>
      <c r="G20" s="13"/>
      <c r="H20" s="95">
        <v>0.02</v>
      </c>
      <c r="I20" s="95">
        <v>0.01</v>
      </c>
      <c r="J20" s="4"/>
      <c r="K20" s="4"/>
      <c r="L20" s="4" t="s">
        <v>52</v>
      </c>
      <c r="M20" s="13">
        <v>17</v>
      </c>
      <c r="N20" s="13">
        <v>19</v>
      </c>
      <c r="O20" s="96">
        <v>5.5E-2</v>
      </c>
      <c r="P20" s="96">
        <v>3.2000000000000001E-2</v>
      </c>
      <c r="Q20" s="8"/>
      <c r="R20" s="4"/>
      <c r="S20" s="8" t="s">
        <v>48</v>
      </c>
      <c r="T20" s="13"/>
      <c r="U20" s="13">
        <v>2</v>
      </c>
      <c r="V20" s="13"/>
      <c r="W20" s="95">
        <v>0</v>
      </c>
      <c r="X20" s="95">
        <v>0.01</v>
      </c>
      <c r="Y20" s="95"/>
      <c r="Z20" s="4"/>
      <c r="AA20" s="4"/>
      <c r="AB20" s="4"/>
      <c r="AC20" s="4"/>
      <c r="AD20" s="13"/>
      <c r="AE20" s="13"/>
    </row>
    <row r="21" spans="1:31" x14ac:dyDescent="0.2">
      <c r="A21" s="8" t="s">
        <v>83</v>
      </c>
      <c r="B21" s="13">
        <v>1</v>
      </c>
      <c r="C21" s="13">
        <v>13</v>
      </c>
      <c r="D21" s="13">
        <v>11</v>
      </c>
      <c r="E21" s="13">
        <v>2</v>
      </c>
      <c r="F21" s="13">
        <v>5</v>
      </c>
      <c r="G21" s="13"/>
      <c r="H21" s="97">
        <v>0.04</v>
      </c>
      <c r="I21" s="97">
        <v>7.0000000000000007E-2</v>
      </c>
      <c r="J21" s="4"/>
      <c r="K21" s="4"/>
      <c r="L21" s="4" t="s">
        <v>53</v>
      </c>
      <c r="M21" s="13">
        <v>10</v>
      </c>
      <c r="N21" s="13">
        <v>10</v>
      </c>
      <c r="O21" s="96">
        <v>3.2000000000000001E-2</v>
      </c>
      <c r="P21" s="96">
        <v>1.7000000000000001E-2</v>
      </c>
      <c r="Q21" s="8"/>
      <c r="R21" s="4"/>
      <c r="S21" s="8" t="s">
        <v>52</v>
      </c>
      <c r="T21" s="13"/>
      <c r="U21" s="13">
        <v>3</v>
      </c>
      <c r="V21" s="13"/>
      <c r="W21" s="95">
        <v>0</v>
      </c>
      <c r="X21" s="95">
        <v>0.02</v>
      </c>
      <c r="Y21" s="95"/>
      <c r="Z21" s="4"/>
      <c r="AA21" s="4"/>
      <c r="AB21" s="4"/>
      <c r="AC21" s="4"/>
      <c r="AD21" s="13"/>
      <c r="AE21" s="13"/>
    </row>
    <row r="22" spans="1:31" x14ac:dyDescent="0.2">
      <c r="A22" s="8" t="s">
        <v>85</v>
      </c>
      <c r="B22" s="13">
        <v>2</v>
      </c>
      <c r="C22" s="13">
        <v>4</v>
      </c>
      <c r="D22" s="13">
        <v>5</v>
      </c>
      <c r="E22" s="13">
        <v>4</v>
      </c>
      <c r="F22" s="13">
        <v>1</v>
      </c>
      <c r="G22" s="13"/>
      <c r="H22" s="95">
        <v>0.08</v>
      </c>
      <c r="I22" s="95">
        <v>0.01</v>
      </c>
      <c r="J22" s="4"/>
      <c r="K22" s="4"/>
      <c r="L22" s="4" t="s">
        <v>55</v>
      </c>
      <c r="M22" s="13">
        <v>1</v>
      </c>
      <c r="N22" s="13">
        <v>5</v>
      </c>
      <c r="O22" s="96">
        <v>3.0000000000000001E-3</v>
      </c>
      <c r="P22" s="96">
        <v>8.0000000000000002E-3</v>
      </c>
      <c r="Q22" s="8"/>
      <c r="R22" s="4"/>
      <c r="S22" s="8" t="s">
        <v>53</v>
      </c>
      <c r="T22" s="13">
        <v>1</v>
      </c>
      <c r="U22" s="13">
        <v>11</v>
      </c>
      <c r="V22" s="13"/>
      <c r="W22" s="95">
        <v>0.02</v>
      </c>
      <c r="X22" s="95">
        <v>0.08</v>
      </c>
      <c r="Y22" s="95"/>
      <c r="Z22" s="4"/>
      <c r="AA22" s="4"/>
      <c r="AB22" s="4"/>
      <c r="AC22" s="4"/>
      <c r="AD22" s="13"/>
      <c r="AE22" s="13"/>
    </row>
    <row r="23" spans="1:31" x14ac:dyDescent="0.2">
      <c r="A23" s="8" t="s">
        <v>86</v>
      </c>
      <c r="B23" s="13"/>
      <c r="C23" s="13"/>
      <c r="D23" s="13"/>
      <c r="E23" s="13">
        <v>1</v>
      </c>
      <c r="F23" s="13"/>
      <c r="G23" s="13"/>
      <c r="H23" s="95">
        <v>0.02</v>
      </c>
      <c r="I23" s="95">
        <v>0</v>
      </c>
      <c r="J23" s="4"/>
      <c r="K23" s="4"/>
      <c r="L23" s="4" t="s">
        <v>57</v>
      </c>
      <c r="M23" s="13">
        <v>0</v>
      </c>
      <c r="N23" s="13">
        <v>1</v>
      </c>
      <c r="O23" s="96">
        <v>0</v>
      </c>
      <c r="P23" s="96">
        <v>2E-3</v>
      </c>
      <c r="Q23" s="8"/>
      <c r="R23" s="4"/>
      <c r="S23" s="8" t="s">
        <v>183</v>
      </c>
      <c r="T23" s="4"/>
      <c r="U23" s="4"/>
      <c r="V23" s="13"/>
      <c r="W23" s="95">
        <v>0</v>
      </c>
      <c r="X23" s="95">
        <v>0</v>
      </c>
      <c r="Y23" s="95"/>
      <c r="Z23" s="4"/>
      <c r="AA23" s="4"/>
      <c r="AB23" s="4"/>
      <c r="AC23" s="4"/>
      <c r="AD23" s="13"/>
      <c r="AE23" s="13"/>
    </row>
    <row r="24" spans="1:31" x14ac:dyDescent="0.2">
      <c r="A24" s="8" t="s">
        <v>91</v>
      </c>
      <c r="B24" s="13">
        <v>1</v>
      </c>
      <c r="C24" s="13">
        <v>2</v>
      </c>
      <c r="D24" s="13">
        <v>3</v>
      </c>
      <c r="E24" s="13"/>
      <c r="F24" s="13"/>
      <c r="G24" s="13"/>
      <c r="H24" s="95">
        <v>0</v>
      </c>
      <c r="I24" s="95">
        <v>0</v>
      </c>
      <c r="J24" s="4"/>
      <c r="K24" s="4"/>
      <c r="L24" s="4" t="s">
        <v>59</v>
      </c>
      <c r="M24" s="13">
        <v>0</v>
      </c>
      <c r="N24" s="13">
        <v>1</v>
      </c>
      <c r="O24" s="96">
        <v>0</v>
      </c>
      <c r="P24" s="96">
        <v>2E-3</v>
      </c>
      <c r="Q24" s="8"/>
      <c r="R24" s="4"/>
      <c r="S24" s="8" t="s">
        <v>57</v>
      </c>
      <c r="T24" s="4"/>
      <c r="U24" s="4"/>
      <c r="V24" s="13"/>
      <c r="W24" s="95">
        <v>0</v>
      </c>
      <c r="X24" s="95">
        <v>0</v>
      </c>
      <c r="Y24" s="95"/>
      <c r="Z24" s="4"/>
      <c r="AA24" s="4"/>
      <c r="AB24" s="4"/>
      <c r="AC24" s="4"/>
      <c r="AD24" s="13"/>
      <c r="AE24" s="13"/>
    </row>
    <row r="25" spans="1:31" x14ac:dyDescent="0.2">
      <c r="A25" s="8" t="s">
        <v>93</v>
      </c>
      <c r="B25" s="13"/>
      <c r="C25" s="13">
        <v>1</v>
      </c>
      <c r="D25" s="13">
        <v>10</v>
      </c>
      <c r="E25" s="13"/>
      <c r="F25" s="13"/>
      <c r="G25" s="13"/>
      <c r="H25" s="95">
        <v>0</v>
      </c>
      <c r="I25" s="95">
        <v>0</v>
      </c>
      <c r="J25" s="4"/>
      <c r="K25" s="4"/>
      <c r="L25" s="4" t="s">
        <v>62</v>
      </c>
      <c r="M25" s="13">
        <v>5</v>
      </c>
      <c r="N25" s="13">
        <v>18</v>
      </c>
      <c r="O25" s="96">
        <v>1.6E-2</v>
      </c>
      <c r="P25" s="96">
        <v>0.03</v>
      </c>
      <c r="Q25" s="8"/>
      <c r="R25" s="4"/>
      <c r="S25" s="8" t="s">
        <v>60</v>
      </c>
      <c r="T25" s="13"/>
      <c r="U25" s="13">
        <v>2</v>
      </c>
      <c r="V25" s="13"/>
      <c r="W25" s="95">
        <v>0</v>
      </c>
      <c r="X25" s="95">
        <v>0.01</v>
      </c>
      <c r="Y25" s="95"/>
      <c r="Z25" s="4"/>
      <c r="AA25" s="4"/>
      <c r="AB25" s="4"/>
      <c r="AC25" s="4"/>
      <c r="AD25" s="13"/>
      <c r="AE25" s="13"/>
    </row>
    <row r="26" spans="1:31" x14ac:dyDescent="0.2">
      <c r="A26" s="8" t="s">
        <v>94</v>
      </c>
      <c r="B26" s="13">
        <v>1</v>
      </c>
      <c r="C26" s="13"/>
      <c r="D26" s="13"/>
      <c r="E26" s="13"/>
      <c r="F26" s="13"/>
      <c r="G26" s="13"/>
      <c r="H26" s="95">
        <v>0</v>
      </c>
      <c r="I26" s="95">
        <v>0</v>
      </c>
      <c r="J26" s="4"/>
      <c r="K26" s="4"/>
      <c r="L26" s="4" t="s">
        <v>184</v>
      </c>
      <c r="M26" s="13">
        <v>2</v>
      </c>
      <c r="N26" s="13">
        <v>3</v>
      </c>
      <c r="O26" s="96">
        <v>6.0000000000000001E-3</v>
      </c>
      <c r="P26" s="96">
        <v>5.0000000000000001E-3</v>
      </c>
      <c r="Q26" s="8"/>
      <c r="R26" s="4"/>
      <c r="S26" s="8" t="s">
        <v>61</v>
      </c>
      <c r="T26" s="13"/>
      <c r="U26" s="13">
        <v>1</v>
      </c>
      <c r="V26" s="13"/>
      <c r="W26" s="95">
        <v>0</v>
      </c>
      <c r="X26" s="95">
        <v>0.01</v>
      </c>
      <c r="Y26" s="95"/>
      <c r="Z26" s="4"/>
      <c r="AA26" s="4"/>
      <c r="AB26" s="4"/>
      <c r="AC26" s="4"/>
      <c r="AD26" s="13"/>
      <c r="AE26" s="13"/>
    </row>
    <row r="27" spans="1:31" x14ac:dyDescent="0.2">
      <c r="A27" s="8" t="s">
        <v>97</v>
      </c>
      <c r="B27" s="13"/>
      <c r="C27" s="13">
        <v>3</v>
      </c>
      <c r="D27" s="13"/>
      <c r="E27" s="13"/>
      <c r="F27" s="13"/>
      <c r="G27" s="13"/>
      <c r="H27" s="95">
        <v>0</v>
      </c>
      <c r="I27" s="95">
        <v>0</v>
      </c>
      <c r="J27" s="4"/>
      <c r="K27" s="4"/>
      <c r="L27" s="4" t="s">
        <v>68</v>
      </c>
      <c r="M27" s="13">
        <v>3</v>
      </c>
      <c r="N27" s="13">
        <v>7</v>
      </c>
      <c r="O27" s="96">
        <v>0.01</v>
      </c>
      <c r="P27" s="96">
        <v>1.2E-2</v>
      </c>
      <c r="Q27" s="8"/>
      <c r="R27" s="4"/>
      <c r="S27" s="8" t="s">
        <v>62</v>
      </c>
      <c r="T27" s="13">
        <v>5</v>
      </c>
      <c r="U27" s="13">
        <v>10</v>
      </c>
      <c r="V27" s="13"/>
      <c r="W27" s="95">
        <v>0.09</v>
      </c>
      <c r="X27" s="95">
        <v>7.0000000000000007E-2</v>
      </c>
      <c r="Y27" s="95"/>
      <c r="Z27" s="4"/>
      <c r="AA27" s="4"/>
      <c r="AB27" s="4"/>
      <c r="AC27" s="4"/>
      <c r="AD27" s="13"/>
      <c r="AE27" s="13"/>
    </row>
    <row r="28" spans="1:31" x14ac:dyDescent="0.2">
      <c r="A28" s="8" t="s">
        <v>98</v>
      </c>
      <c r="B28" s="13"/>
      <c r="C28" s="13">
        <v>7</v>
      </c>
      <c r="D28" s="13"/>
      <c r="E28" s="13">
        <v>5</v>
      </c>
      <c r="F28" s="13"/>
      <c r="G28" s="13"/>
      <c r="H28" s="95">
        <v>0.1</v>
      </c>
      <c r="I28" s="95">
        <v>0</v>
      </c>
      <c r="J28" s="4"/>
      <c r="K28" s="4"/>
      <c r="L28" s="4" t="s">
        <v>69</v>
      </c>
      <c r="M28" s="13">
        <v>1</v>
      </c>
      <c r="N28" s="13">
        <v>3</v>
      </c>
      <c r="O28" s="96">
        <v>3.0000000000000001E-3</v>
      </c>
      <c r="P28" s="96">
        <v>5.0000000000000001E-3</v>
      </c>
      <c r="Q28" s="8"/>
      <c r="R28" s="4"/>
      <c r="S28" s="8" t="s">
        <v>184</v>
      </c>
      <c r="T28" s="4"/>
      <c r="U28" s="4"/>
      <c r="V28" s="13"/>
      <c r="W28" s="95">
        <v>0</v>
      </c>
      <c r="X28" s="95">
        <v>0</v>
      </c>
      <c r="Y28" s="95"/>
      <c r="Z28" s="4"/>
      <c r="AA28" s="4"/>
      <c r="AB28" s="4"/>
      <c r="AC28" s="4"/>
      <c r="AD28" s="13"/>
      <c r="AE28" s="13"/>
    </row>
    <row r="29" spans="1:31" x14ac:dyDescent="0.2">
      <c r="A29" s="8" t="s">
        <v>103</v>
      </c>
      <c r="B29" s="13">
        <v>1</v>
      </c>
      <c r="C29" s="13">
        <v>1</v>
      </c>
      <c r="D29" s="13">
        <v>4</v>
      </c>
      <c r="E29" s="13">
        <v>3</v>
      </c>
      <c r="F29" s="13">
        <v>2</v>
      </c>
      <c r="G29" s="13"/>
      <c r="H29" s="95">
        <v>0.06</v>
      </c>
      <c r="I29" s="95">
        <v>0.03</v>
      </c>
      <c r="J29" s="4"/>
      <c r="K29" s="4"/>
      <c r="L29" s="4" t="s">
        <v>70</v>
      </c>
      <c r="M29" s="13">
        <v>1</v>
      </c>
      <c r="N29" s="13">
        <v>0</v>
      </c>
      <c r="O29" s="96">
        <v>3.0000000000000001E-3</v>
      </c>
      <c r="P29" s="96">
        <v>0</v>
      </c>
      <c r="Q29" s="8"/>
      <c r="R29" s="4"/>
      <c r="S29" s="8" t="s">
        <v>68</v>
      </c>
      <c r="T29" s="4"/>
      <c r="U29" s="4"/>
      <c r="V29" s="13"/>
      <c r="W29" s="95">
        <v>0</v>
      </c>
      <c r="X29" s="95">
        <v>0</v>
      </c>
      <c r="Y29" s="95"/>
      <c r="Z29" s="4"/>
      <c r="AA29" s="4"/>
      <c r="AB29" s="4"/>
      <c r="AC29" s="4"/>
      <c r="AD29" s="13"/>
      <c r="AE29" s="13"/>
    </row>
    <row r="30" spans="1:31" x14ac:dyDescent="0.2">
      <c r="A30" s="8" t="s">
        <v>181</v>
      </c>
      <c r="B30" s="13"/>
      <c r="C30" s="13"/>
      <c r="D30" s="13"/>
      <c r="E30" s="13"/>
      <c r="F30" s="13">
        <v>2</v>
      </c>
      <c r="G30" s="13"/>
      <c r="H30" s="95">
        <v>0</v>
      </c>
      <c r="I30" s="95">
        <v>0.03</v>
      </c>
      <c r="J30" s="4"/>
      <c r="K30" s="4"/>
      <c r="L30" s="4" t="s">
        <v>73</v>
      </c>
      <c r="M30" s="13">
        <v>0</v>
      </c>
      <c r="N30" s="13">
        <v>1</v>
      </c>
      <c r="O30" s="96">
        <v>0</v>
      </c>
      <c r="P30" s="96">
        <v>2E-3</v>
      </c>
      <c r="Q30" s="8"/>
      <c r="R30" s="4"/>
      <c r="S30" s="8" t="s">
        <v>185</v>
      </c>
      <c r="T30" s="4"/>
      <c r="U30" s="4"/>
      <c r="V30" s="13"/>
      <c r="W30" s="95">
        <v>0</v>
      </c>
      <c r="X30" s="95">
        <v>0</v>
      </c>
      <c r="Y30" s="95"/>
      <c r="Z30" s="4"/>
      <c r="AA30" s="4"/>
      <c r="AB30" s="4"/>
      <c r="AC30" s="4"/>
      <c r="AD30" s="13"/>
      <c r="AE30" s="13"/>
    </row>
    <row r="31" spans="1:31" x14ac:dyDescent="0.2">
      <c r="A31" s="8" t="s">
        <v>107</v>
      </c>
      <c r="B31" s="13"/>
      <c r="C31" s="13"/>
      <c r="D31" s="13">
        <v>3</v>
      </c>
      <c r="E31" s="13"/>
      <c r="F31" s="13">
        <v>3</v>
      </c>
      <c r="G31" s="13"/>
      <c r="H31" s="95">
        <v>0</v>
      </c>
      <c r="I31" s="95">
        <v>0.04</v>
      </c>
      <c r="J31" s="4"/>
      <c r="K31" s="4"/>
      <c r="L31" s="4" t="s">
        <v>75</v>
      </c>
      <c r="M31" s="13">
        <v>10</v>
      </c>
      <c r="N31" s="13">
        <v>69</v>
      </c>
      <c r="O31" s="96">
        <v>3.2000000000000001E-2</v>
      </c>
      <c r="P31" s="96">
        <v>0.11600000000000001</v>
      </c>
      <c r="Q31" s="8"/>
      <c r="R31" s="4"/>
      <c r="S31" s="8" t="s">
        <v>69</v>
      </c>
      <c r="T31" s="4"/>
      <c r="U31" s="4"/>
      <c r="V31" s="13"/>
      <c r="W31" s="95">
        <v>0</v>
      </c>
      <c r="X31" s="95">
        <v>0</v>
      </c>
      <c r="Y31" s="95"/>
      <c r="Z31" s="4"/>
      <c r="AA31" s="4"/>
      <c r="AB31" s="4"/>
      <c r="AC31" s="4"/>
      <c r="AD31" s="13"/>
      <c r="AE31" s="13"/>
    </row>
    <row r="32" spans="1:31" x14ac:dyDescent="0.2">
      <c r="A32" s="8" t="s">
        <v>108</v>
      </c>
      <c r="B32" s="13"/>
      <c r="C32" s="13"/>
      <c r="D32" s="13">
        <v>2</v>
      </c>
      <c r="E32" s="13"/>
      <c r="F32" s="13"/>
      <c r="G32" s="13"/>
      <c r="H32" s="95">
        <v>0</v>
      </c>
      <c r="I32" s="95">
        <v>0</v>
      </c>
      <c r="J32" s="4"/>
      <c r="K32" s="4"/>
      <c r="L32" s="4" t="s">
        <v>76</v>
      </c>
      <c r="M32" s="13">
        <v>2</v>
      </c>
      <c r="N32" s="13">
        <v>8</v>
      </c>
      <c r="O32" s="96">
        <v>6.0000000000000001E-3</v>
      </c>
      <c r="P32" s="96">
        <v>1.2999999999999999E-2</v>
      </c>
      <c r="Q32" s="8"/>
      <c r="R32" s="4"/>
      <c r="S32" s="8" t="s">
        <v>70</v>
      </c>
      <c r="T32" s="4"/>
      <c r="U32" s="4"/>
      <c r="V32" s="13"/>
      <c r="W32" s="95">
        <v>0</v>
      </c>
      <c r="X32" s="95">
        <v>0</v>
      </c>
      <c r="Y32" s="95"/>
      <c r="Z32" s="4"/>
      <c r="AA32" s="4"/>
      <c r="AB32" s="4"/>
      <c r="AC32" s="4"/>
      <c r="AD32" s="13"/>
      <c r="AE32" s="13"/>
    </row>
    <row r="33" spans="1:31" x14ac:dyDescent="0.2">
      <c r="A33" s="8" t="s">
        <v>109</v>
      </c>
      <c r="B33" s="13"/>
      <c r="C33" s="13">
        <v>3</v>
      </c>
      <c r="D33" s="13">
        <v>1</v>
      </c>
      <c r="E33" s="13">
        <v>1</v>
      </c>
      <c r="F33" s="13"/>
      <c r="G33" s="13"/>
      <c r="H33" s="95">
        <v>0.02</v>
      </c>
      <c r="I33" s="95">
        <v>0</v>
      </c>
      <c r="J33" s="4"/>
      <c r="K33" s="4"/>
      <c r="L33" s="4" t="s">
        <v>78</v>
      </c>
      <c r="M33" s="13">
        <v>0</v>
      </c>
      <c r="N33" s="13">
        <v>2</v>
      </c>
      <c r="O33" s="96">
        <v>0</v>
      </c>
      <c r="P33" s="96">
        <v>3.0000000000000001E-3</v>
      </c>
      <c r="Q33" s="8"/>
      <c r="R33" s="4"/>
      <c r="S33" s="8" t="s">
        <v>73</v>
      </c>
      <c r="T33" s="13"/>
      <c r="U33" s="13">
        <v>1</v>
      </c>
      <c r="V33" s="13"/>
      <c r="W33" s="95">
        <v>0</v>
      </c>
      <c r="X33" s="95">
        <v>0.01</v>
      </c>
      <c r="Y33" s="95"/>
      <c r="Z33" s="4"/>
      <c r="AA33" s="4"/>
      <c r="AB33" s="4"/>
      <c r="AC33" s="4"/>
      <c r="AD33" s="13"/>
      <c r="AE33" s="13"/>
    </row>
    <row r="34" spans="1:31" x14ac:dyDescent="0.2">
      <c r="A34" s="8" t="s">
        <v>110</v>
      </c>
      <c r="B34" s="13"/>
      <c r="C34" s="13">
        <v>1</v>
      </c>
      <c r="D34" s="13"/>
      <c r="E34" s="13"/>
      <c r="F34" s="13"/>
      <c r="G34" s="13"/>
      <c r="H34" s="95">
        <v>0</v>
      </c>
      <c r="I34" s="95">
        <v>0</v>
      </c>
      <c r="J34" s="4"/>
      <c r="K34" s="4"/>
      <c r="L34" s="4" t="s">
        <v>79</v>
      </c>
      <c r="M34" s="13">
        <v>1</v>
      </c>
      <c r="N34" s="13">
        <v>1</v>
      </c>
      <c r="O34" s="96">
        <v>3.0000000000000001E-3</v>
      </c>
      <c r="P34" s="96">
        <v>2E-3</v>
      </c>
      <c r="Q34" s="8"/>
      <c r="R34" s="4"/>
      <c r="S34" s="8" t="s">
        <v>75</v>
      </c>
      <c r="T34" s="4"/>
      <c r="U34" s="4"/>
      <c r="V34" s="13"/>
      <c r="W34" s="95">
        <v>0</v>
      </c>
      <c r="X34" s="95">
        <v>0</v>
      </c>
      <c r="Y34" s="95"/>
      <c r="Z34" s="4"/>
      <c r="AA34" s="4"/>
      <c r="AB34" s="4"/>
      <c r="AC34" s="4"/>
      <c r="AD34" s="13"/>
      <c r="AE34" s="13"/>
    </row>
    <row r="35" spans="1:31" x14ac:dyDescent="0.2">
      <c r="A35" s="8" t="s">
        <v>112</v>
      </c>
      <c r="B35" s="13">
        <v>1</v>
      </c>
      <c r="C35" s="13"/>
      <c r="D35" s="13"/>
      <c r="E35" s="13">
        <v>17</v>
      </c>
      <c r="F35" s="98">
        <v>33</v>
      </c>
      <c r="G35" s="98"/>
      <c r="H35" s="106">
        <v>0.33</v>
      </c>
      <c r="I35" s="106">
        <v>0.45</v>
      </c>
      <c r="J35" s="4"/>
      <c r="K35" s="4"/>
      <c r="L35" s="4" t="s">
        <v>82</v>
      </c>
      <c r="M35" s="13">
        <v>1</v>
      </c>
      <c r="N35" s="13">
        <v>2</v>
      </c>
      <c r="O35" s="96">
        <v>3.0000000000000001E-3</v>
      </c>
      <c r="P35" s="96">
        <v>3.0000000000000001E-3</v>
      </c>
      <c r="Q35" s="8"/>
      <c r="R35" s="4"/>
      <c r="S35" s="8" t="s">
        <v>76</v>
      </c>
      <c r="T35" s="13">
        <v>3</v>
      </c>
      <c r="U35" s="13">
        <v>3</v>
      </c>
      <c r="V35" s="13"/>
      <c r="W35" s="95">
        <v>0.06</v>
      </c>
      <c r="X35" s="95">
        <v>0.02</v>
      </c>
      <c r="Y35" s="95"/>
      <c r="Z35" s="4"/>
      <c r="AA35" s="4"/>
      <c r="AB35" s="4"/>
      <c r="AC35" s="4"/>
      <c r="AD35" s="13"/>
      <c r="AE35" s="13"/>
    </row>
    <row r="36" spans="1:31" x14ac:dyDescent="0.2">
      <c r="A36" s="10" t="s">
        <v>114</v>
      </c>
      <c r="B36" s="14">
        <v>1</v>
      </c>
      <c r="C36" s="14"/>
      <c r="D36" s="14">
        <v>5</v>
      </c>
      <c r="E36" s="14">
        <v>10</v>
      </c>
      <c r="F36" s="14">
        <v>5</v>
      </c>
      <c r="G36" s="13"/>
      <c r="H36" s="107">
        <v>0.2</v>
      </c>
      <c r="I36" s="107">
        <v>7.0000000000000007E-2</v>
      </c>
      <c r="J36" s="4"/>
      <c r="K36" s="4"/>
      <c r="L36" s="4" t="s">
        <v>83</v>
      </c>
      <c r="M36" s="13">
        <v>11</v>
      </c>
      <c r="N36" s="13">
        <v>9</v>
      </c>
      <c r="O36" s="96">
        <v>3.5000000000000003E-2</v>
      </c>
      <c r="P36" s="96">
        <v>1.4999999999999999E-2</v>
      </c>
      <c r="Q36" s="8"/>
      <c r="R36" s="4"/>
      <c r="S36" s="8" t="s">
        <v>78</v>
      </c>
      <c r="T36" s="13"/>
      <c r="U36" s="13">
        <v>2</v>
      </c>
      <c r="V36" s="13"/>
      <c r="W36" s="95">
        <v>0</v>
      </c>
      <c r="X36" s="95">
        <v>0.01</v>
      </c>
      <c r="Y36" s="95"/>
      <c r="Z36" s="4"/>
      <c r="AA36" s="4"/>
      <c r="AB36" s="4"/>
      <c r="AC36" s="4"/>
      <c r="AD36" s="13"/>
      <c r="AE36" s="13"/>
    </row>
    <row r="37" spans="1:31" x14ac:dyDescent="0.2">
      <c r="A37" s="9" t="s">
        <v>128</v>
      </c>
      <c r="B37" s="88">
        <v>18</v>
      </c>
      <c r="C37" s="88">
        <v>47</v>
      </c>
      <c r="D37" s="88">
        <v>67</v>
      </c>
      <c r="E37" s="88">
        <v>51</v>
      </c>
      <c r="F37" s="88">
        <v>73</v>
      </c>
      <c r="G37" s="91"/>
      <c r="H37" s="91"/>
      <c r="I37" s="13"/>
      <c r="J37" s="4"/>
      <c r="K37" s="4"/>
      <c r="L37" s="4" t="s">
        <v>85</v>
      </c>
      <c r="M37" s="13">
        <v>18</v>
      </c>
      <c r="N37" s="13">
        <v>46</v>
      </c>
      <c r="O37" s="96">
        <v>5.8000000000000003E-2</v>
      </c>
      <c r="P37" s="96">
        <v>7.6999999999999999E-2</v>
      </c>
      <c r="Q37" s="8"/>
      <c r="R37" s="4"/>
      <c r="S37" s="8" t="s">
        <v>79</v>
      </c>
      <c r="T37" s="4"/>
      <c r="U37" s="4"/>
      <c r="V37" s="13"/>
      <c r="W37" s="95">
        <v>0</v>
      </c>
      <c r="X37" s="95">
        <v>0</v>
      </c>
      <c r="Y37" s="95"/>
      <c r="Z37" s="4"/>
      <c r="AA37" s="4"/>
      <c r="AB37" s="4"/>
      <c r="AC37" s="4"/>
      <c r="AD37" s="13"/>
      <c r="AE37" s="13"/>
    </row>
    <row r="38" spans="1:31" x14ac:dyDescent="0.2">
      <c r="A38" s="4"/>
      <c r="B38" s="13"/>
      <c r="C38" s="13"/>
      <c r="D38" s="13"/>
      <c r="E38" s="13"/>
      <c r="F38" s="13"/>
      <c r="G38" s="13"/>
      <c r="H38" s="13"/>
      <c r="I38" s="13"/>
      <c r="J38" s="4"/>
      <c r="K38" s="4"/>
      <c r="L38" s="4" t="s">
        <v>86</v>
      </c>
      <c r="M38" s="13">
        <v>0</v>
      </c>
      <c r="N38" s="13">
        <v>1</v>
      </c>
      <c r="O38" s="96">
        <v>0</v>
      </c>
      <c r="P38" s="96">
        <v>2E-3</v>
      </c>
      <c r="Q38" s="8"/>
      <c r="R38" s="4"/>
      <c r="S38" s="8" t="s">
        <v>82</v>
      </c>
      <c r="T38" s="4"/>
      <c r="U38" s="4"/>
      <c r="V38" s="13"/>
      <c r="W38" s="95">
        <v>0</v>
      </c>
      <c r="X38" s="95">
        <v>0</v>
      </c>
      <c r="Y38" s="95"/>
      <c r="Z38" s="4"/>
      <c r="AA38" s="4"/>
      <c r="AB38" s="4"/>
      <c r="AC38" s="4"/>
      <c r="AD38" s="13"/>
      <c r="AE38" s="13"/>
    </row>
    <row r="39" spans="1:31" x14ac:dyDescent="0.2">
      <c r="A39" s="4"/>
      <c r="B39" s="13"/>
      <c r="C39" s="4"/>
      <c r="D39" s="4"/>
      <c r="E39" s="4"/>
      <c r="F39" s="4"/>
      <c r="G39" s="4"/>
      <c r="H39" s="4"/>
      <c r="I39" s="4"/>
      <c r="J39" s="4"/>
      <c r="K39" s="4"/>
      <c r="L39" s="4" t="s">
        <v>118</v>
      </c>
      <c r="M39" s="13">
        <v>1</v>
      </c>
      <c r="N39" s="13">
        <v>1</v>
      </c>
      <c r="O39" s="96">
        <v>3.0000000000000001E-3</v>
      </c>
      <c r="P39" s="96">
        <v>2E-3</v>
      </c>
      <c r="Q39" s="8"/>
      <c r="R39" s="4"/>
      <c r="S39" s="8" t="s">
        <v>81</v>
      </c>
      <c r="T39" s="13"/>
      <c r="U39" s="13">
        <v>1</v>
      </c>
      <c r="V39" s="13"/>
      <c r="W39" s="95">
        <v>0</v>
      </c>
      <c r="X39" s="95">
        <v>0.01</v>
      </c>
      <c r="Y39" s="95"/>
      <c r="Z39" s="4"/>
      <c r="AA39" s="4"/>
      <c r="AB39" s="4"/>
      <c r="AC39" s="4"/>
      <c r="AD39" s="13"/>
      <c r="AE39" s="13"/>
    </row>
    <row r="40" spans="1:31" x14ac:dyDescent="0.2">
      <c r="A40" s="4"/>
      <c r="B40" s="13"/>
      <c r="C40" s="4"/>
      <c r="D40" s="4"/>
      <c r="E40" s="4"/>
      <c r="F40" s="4"/>
      <c r="G40" s="4"/>
      <c r="H40" s="4"/>
      <c r="I40" s="4"/>
      <c r="J40" s="4"/>
      <c r="K40" s="4"/>
      <c r="L40" s="4" t="s">
        <v>88</v>
      </c>
      <c r="M40" s="13">
        <v>1</v>
      </c>
      <c r="N40" s="13">
        <v>0</v>
      </c>
      <c r="O40" s="96">
        <v>3.0000000000000001E-3</v>
      </c>
      <c r="P40" s="96">
        <v>0</v>
      </c>
      <c r="Q40" s="8"/>
      <c r="R40" s="4"/>
      <c r="S40" s="8" t="s">
        <v>83</v>
      </c>
      <c r="T40" s="13">
        <v>3</v>
      </c>
      <c r="U40" s="13">
        <v>6</v>
      </c>
      <c r="V40" s="13"/>
      <c r="W40" s="95">
        <v>0.06</v>
      </c>
      <c r="X40" s="95">
        <v>0.04</v>
      </c>
      <c r="Y40" s="95"/>
      <c r="Z40" s="4"/>
      <c r="AA40" s="4"/>
      <c r="AB40" s="4"/>
      <c r="AC40" s="4"/>
      <c r="AD40" s="13"/>
      <c r="AE40" s="13"/>
    </row>
    <row r="41" spans="1:31" x14ac:dyDescent="0.2">
      <c r="A41" s="4"/>
      <c r="B41" s="13"/>
      <c r="C41" s="4"/>
      <c r="D41" s="4"/>
      <c r="E41" s="4"/>
      <c r="F41" s="4"/>
      <c r="G41" s="4"/>
      <c r="H41" s="4"/>
      <c r="I41" s="4"/>
      <c r="J41" s="4"/>
      <c r="K41" s="4"/>
      <c r="L41" s="4" t="s">
        <v>89</v>
      </c>
      <c r="M41" s="13">
        <v>1</v>
      </c>
      <c r="N41" s="13">
        <v>1</v>
      </c>
      <c r="O41" s="96">
        <v>3.0000000000000001E-3</v>
      </c>
      <c r="P41" s="96">
        <v>2E-3</v>
      </c>
      <c r="Q41" s="8"/>
      <c r="R41" s="4"/>
      <c r="S41" s="8" t="s">
        <v>85</v>
      </c>
      <c r="T41" s="13"/>
      <c r="U41" s="13">
        <v>5</v>
      </c>
      <c r="V41" s="13"/>
      <c r="W41" s="95">
        <v>0</v>
      </c>
      <c r="X41" s="95">
        <v>0.04</v>
      </c>
      <c r="Y41" s="95"/>
      <c r="Z41" s="4"/>
      <c r="AA41" s="4"/>
      <c r="AB41" s="4"/>
      <c r="AC41" s="4"/>
      <c r="AD41" s="13"/>
      <c r="AE41" s="13"/>
    </row>
    <row r="42" spans="1:31" x14ac:dyDescent="0.2">
      <c r="A42" s="4"/>
      <c r="B42" s="13"/>
      <c r="C42" s="4"/>
      <c r="D42" s="4"/>
      <c r="E42" s="4"/>
      <c r="F42" s="4"/>
      <c r="G42" s="4"/>
      <c r="H42" s="4"/>
      <c r="I42" s="4"/>
      <c r="J42" s="4"/>
      <c r="K42" s="4"/>
      <c r="L42" s="4" t="s">
        <v>91</v>
      </c>
      <c r="M42" s="13">
        <v>18</v>
      </c>
      <c r="N42" s="13">
        <v>17</v>
      </c>
      <c r="O42" s="96">
        <v>5.8000000000000003E-2</v>
      </c>
      <c r="P42" s="96">
        <v>2.9000000000000001E-2</v>
      </c>
      <c r="Q42" s="8"/>
      <c r="R42" s="4"/>
      <c r="S42" s="8" t="s">
        <v>86</v>
      </c>
      <c r="T42" s="4"/>
      <c r="U42" s="4"/>
      <c r="V42" s="13"/>
      <c r="W42" s="95">
        <v>0</v>
      </c>
      <c r="X42" s="95">
        <v>0</v>
      </c>
      <c r="Y42" s="95"/>
      <c r="Z42" s="4"/>
      <c r="AA42" s="4"/>
      <c r="AB42" s="4"/>
      <c r="AC42" s="4"/>
      <c r="AD42" s="13"/>
      <c r="AE42" s="13"/>
    </row>
    <row r="43" spans="1:31" x14ac:dyDescent="0.2">
      <c r="A43" s="4"/>
      <c r="B43" s="13"/>
      <c r="C43" s="4"/>
      <c r="D43" s="4"/>
      <c r="E43" s="4"/>
      <c r="F43" s="4"/>
      <c r="G43" s="4"/>
      <c r="H43" s="4"/>
      <c r="I43" s="4"/>
      <c r="J43" s="4"/>
      <c r="K43" s="4"/>
      <c r="L43" s="4" t="s">
        <v>92</v>
      </c>
      <c r="M43" s="13">
        <v>11</v>
      </c>
      <c r="N43" s="13">
        <v>14</v>
      </c>
      <c r="O43" s="96">
        <v>3.5000000000000003E-2</v>
      </c>
      <c r="P43" s="96">
        <v>2.4E-2</v>
      </c>
      <c r="Q43" s="8"/>
      <c r="R43" s="4"/>
      <c r="S43" s="8" t="s">
        <v>87</v>
      </c>
      <c r="T43" s="13">
        <v>1</v>
      </c>
      <c r="U43" s="13"/>
      <c r="V43" s="13"/>
      <c r="W43" s="95">
        <v>0.02</v>
      </c>
      <c r="X43" s="95">
        <v>0</v>
      </c>
      <c r="Y43" s="95"/>
      <c r="Z43" s="4"/>
      <c r="AA43" s="4"/>
      <c r="AB43" s="4"/>
      <c r="AC43" s="4"/>
      <c r="AD43" s="13"/>
      <c r="AE43" s="13"/>
    </row>
    <row r="44" spans="1:31" x14ac:dyDescent="0.2">
      <c r="A44" s="4"/>
      <c r="B44" s="13"/>
      <c r="C44" s="4"/>
      <c r="D44" s="4"/>
      <c r="E44" s="4"/>
      <c r="F44" s="4"/>
      <c r="G44" s="4"/>
      <c r="H44" s="4"/>
      <c r="I44" s="4"/>
      <c r="J44" s="4"/>
      <c r="K44" s="4"/>
      <c r="L44" s="4" t="s">
        <v>186</v>
      </c>
      <c r="M44" s="13">
        <v>7</v>
      </c>
      <c r="N44" s="13">
        <v>4</v>
      </c>
      <c r="O44" s="96">
        <v>2.3E-2</v>
      </c>
      <c r="P44" s="96">
        <v>7.0000000000000001E-3</v>
      </c>
      <c r="Q44" s="8"/>
      <c r="R44" s="4"/>
      <c r="S44" s="8" t="s">
        <v>89</v>
      </c>
      <c r="T44" s="4"/>
      <c r="U44" s="4"/>
      <c r="V44" s="93"/>
      <c r="W44" s="95">
        <v>0</v>
      </c>
      <c r="X44" s="95">
        <v>0</v>
      </c>
      <c r="Y44" s="95"/>
      <c r="Z44" s="4"/>
      <c r="AA44" s="4"/>
      <c r="AB44" s="4"/>
      <c r="AC44" s="4"/>
      <c r="AD44" s="13"/>
      <c r="AE44" s="13"/>
    </row>
    <row r="45" spans="1:31" x14ac:dyDescent="0.2">
      <c r="A45" s="4"/>
      <c r="B45" s="13"/>
      <c r="C45" s="4"/>
      <c r="D45" s="4"/>
      <c r="E45" s="4"/>
      <c r="F45" s="4"/>
      <c r="G45" s="4"/>
      <c r="H45" s="4"/>
      <c r="I45" s="4"/>
      <c r="J45" s="4"/>
      <c r="K45" s="4"/>
      <c r="L45" s="4" t="s">
        <v>95</v>
      </c>
      <c r="M45" s="13">
        <v>2</v>
      </c>
      <c r="N45" s="13">
        <v>2</v>
      </c>
      <c r="O45" s="96">
        <v>6.0000000000000001E-3</v>
      </c>
      <c r="P45" s="96">
        <v>3.0000000000000001E-3</v>
      </c>
      <c r="Q45" s="8"/>
      <c r="R45" s="4"/>
      <c r="S45" s="8" t="s">
        <v>88</v>
      </c>
      <c r="T45" s="13">
        <v>2</v>
      </c>
      <c r="U45" s="13">
        <v>1</v>
      </c>
      <c r="V45" s="13"/>
      <c r="W45" s="95">
        <v>0.04</v>
      </c>
      <c r="X45" s="95">
        <v>0.01</v>
      </c>
      <c r="Y45" s="95"/>
      <c r="Z45" s="4"/>
      <c r="AA45" s="4"/>
      <c r="AB45" s="4"/>
      <c r="AC45" s="4"/>
      <c r="AD45" s="13"/>
      <c r="AE45" s="13"/>
    </row>
    <row r="46" spans="1:31" x14ac:dyDescent="0.2">
      <c r="A46" s="4"/>
      <c r="B46" s="13"/>
      <c r="C46" s="4"/>
      <c r="D46" s="4"/>
      <c r="E46" s="4"/>
      <c r="F46" s="4"/>
      <c r="G46" s="4"/>
      <c r="H46" s="4"/>
      <c r="I46" s="4"/>
      <c r="J46" s="4"/>
      <c r="K46" s="4"/>
      <c r="L46" s="4" t="s">
        <v>97</v>
      </c>
      <c r="M46" s="13">
        <v>1</v>
      </c>
      <c r="N46" s="13">
        <v>2</v>
      </c>
      <c r="O46" s="96">
        <v>3.0000000000000001E-3</v>
      </c>
      <c r="P46" s="96">
        <v>3.0000000000000001E-3</v>
      </c>
      <c r="Q46" s="8"/>
      <c r="R46" s="4"/>
      <c r="S46" s="8" t="s">
        <v>91</v>
      </c>
      <c r="T46" s="13">
        <v>13</v>
      </c>
      <c r="U46" s="13">
        <v>8</v>
      </c>
      <c r="V46" s="13"/>
      <c r="W46" s="95">
        <v>0.25</v>
      </c>
      <c r="X46" s="95">
        <v>0.06</v>
      </c>
      <c r="Y46" s="95"/>
      <c r="Z46" s="4"/>
      <c r="AA46" s="4"/>
      <c r="AB46" s="4"/>
      <c r="AC46" s="4"/>
      <c r="AD46" s="13"/>
      <c r="AE46" s="13"/>
    </row>
    <row r="47" spans="1:31" x14ac:dyDescent="0.2">
      <c r="A47" s="4"/>
      <c r="B47" s="13"/>
      <c r="C47" s="4"/>
      <c r="D47" s="4"/>
      <c r="E47" s="4"/>
      <c r="F47" s="4"/>
      <c r="G47" s="4"/>
      <c r="H47" s="4"/>
      <c r="I47" s="4"/>
      <c r="J47" s="4"/>
      <c r="K47" s="4"/>
      <c r="L47" s="4" t="s">
        <v>98</v>
      </c>
      <c r="M47" s="13">
        <v>0</v>
      </c>
      <c r="N47" s="13">
        <v>3</v>
      </c>
      <c r="O47" s="96">
        <v>0</v>
      </c>
      <c r="P47" s="96">
        <v>5.0000000000000001E-3</v>
      </c>
      <c r="Q47" s="8"/>
      <c r="R47" s="4"/>
      <c r="S47" s="8" t="s">
        <v>92</v>
      </c>
      <c r="T47" s="13"/>
      <c r="U47" s="13">
        <v>1</v>
      </c>
      <c r="V47" s="13"/>
      <c r="W47" s="95">
        <v>0</v>
      </c>
      <c r="X47" s="95">
        <v>0.01</v>
      </c>
      <c r="Y47" s="95"/>
      <c r="Z47" s="4"/>
      <c r="AA47" s="4"/>
      <c r="AB47" s="4"/>
      <c r="AC47" s="4"/>
      <c r="AD47" s="13"/>
      <c r="AE47" s="13"/>
    </row>
    <row r="48" spans="1:31" x14ac:dyDescent="0.2">
      <c r="A48" s="4"/>
      <c r="B48" s="13"/>
      <c r="C48" s="4"/>
      <c r="D48" s="4"/>
      <c r="E48" s="4"/>
      <c r="F48" s="4"/>
      <c r="G48" s="4"/>
      <c r="H48" s="4"/>
      <c r="I48" s="4"/>
      <c r="J48" s="4"/>
      <c r="K48" s="4"/>
      <c r="L48" s="4" t="s">
        <v>102</v>
      </c>
      <c r="M48" s="13">
        <v>18</v>
      </c>
      <c r="N48" s="13">
        <v>14</v>
      </c>
      <c r="O48" s="96">
        <v>5.8000000000000003E-2</v>
      </c>
      <c r="P48" s="96">
        <v>2.4E-2</v>
      </c>
      <c r="Q48" s="8"/>
      <c r="R48" s="4"/>
      <c r="S48" s="8" t="s">
        <v>187</v>
      </c>
      <c r="T48" s="13">
        <v>5</v>
      </c>
      <c r="U48" s="13">
        <v>13</v>
      </c>
      <c r="V48" s="13"/>
      <c r="W48" s="95">
        <v>0.09</v>
      </c>
      <c r="X48" s="95">
        <v>0.1</v>
      </c>
      <c r="Y48" s="95"/>
      <c r="Z48" s="4"/>
      <c r="AA48" s="4"/>
      <c r="AB48" s="4"/>
      <c r="AC48" s="4"/>
      <c r="AD48" s="13"/>
      <c r="AE48" s="13"/>
    </row>
    <row r="49" spans="1:31" x14ac:dyDescent="0.2">
      <c r="A49" s="4"/>
      <c r="B49" s="13"/>
      <c r="C49" s="4"/>
      <c r="D49" s="4"/>
      <c r="E49" s="4"/>
      <c r="F49" s="4"/>
      <c r="G49" s="4"/>
      <c r="H49" s="4"/>
      <c r="I49" s="4"/>
      <c r="J49" s="4"/>
      <c r="K49" s="4"/>
      <c r="L49" s="4" t="s">
        <v>181</v>
      </c>
      <c r="M49" s="13">
        <v>0</v>
      </c>
      <c r="N49" s="13">
        <v>1</v>
      </c>
      <c r="O49" s="96">
        <v>0</v>
      </c>
      <c r="P49" s="96">
        <v>2E-3</v>
      </c>
      <c r="Q49" s="8"/>
      <c r="R49" s="4"/>
      <c r="S49" s="8" t="s">
        <v>95</v>
      </c>
      <c r="T49" s="4"/>
      <c r="U49" s="4"/>
      <c r="V49" s="13"/>
      <c r="W49" s="95">
        <v>0</v>
      </c>
      <c r="X49" s="95">
        <v>0</v>
      </c>
      <c r="Y49" s="95"/>
      <c r="Z49" s="4"/>
      <c r="AA49" s="4"/>
      <c r="AB49" s="4"/>
      <c r="AC49" s="4"/>
      <c r="AD49" s="13"/>
      <c r="AE49" s="13"/>
    </row>
    <row r="50" spans="1:31" x14ac:dyDescent="0.2">
      <c r="A50" s="4"/>
      <c r="B50" s="13"/>
      <c r="C50" s="4"/>
      <c r="D50" s="4"/>
      <c r="E50" s="4"/>
      <c r="F50" s="4"/>
      <c r="G50" s="4"/>
      <c r="H50" s="4"/>
      <c r="I50" s="4"/>
      <c r="J50" s="4"/>
      <c r="K50" s="4"/>
      <c r="L50" s="4" t="s">
        <v>107</v>
      </c>
      <c r="M50" s="13">
        <v>103</v>
      </c>
      <c r="N50" s="13">
        <v>146</v>
      </c>
      <c r="O50" s="108">
        <v>0.33100000000000002</v>
      </c>
      <c r="P50" s="108">
        <v>0.245</v>
      </c>
      <c r="Q50" s="8"/>
      <c r="R50" s="4"/>
      <c r="S50" s="8" t="s">
        <v>188</v>
      </c>
      <c r="T50" s="13"/>
      <c r="U50" s="13">
        <v>1</v>
      </c>
      <c r="V50" s="13"/>
      <c r="W50" s="95">
        <v>0</v>
      </c>
      <c r="X50" s="95">
        <v>0.01</v>
      </c>
      <c r="Y50" s="95"/>
      <c r="Z50" s="4"/>
      <c r="AA50" s="4"/>
      <c r="AB50" s="4"/>
      <c r="AC50" s="4"/>
      <c r="AD50" s="13"/>
      <c r="AE50" s="13"/>
    </row>
    <row r="51" spans="1:31" x14ac:dyDescent="0.2">
      <c r="A51" s="4"/>
      <c r="B51" s="13"/>
      <c r="C51" s="4"/>
      <c r="D51" s="4"/>
      <c r="E51" s="4"/>
      <c r="F51" s="4"/>
      <c r="G51" s="4"/>
      <c r="H51" s="4"/>
      <c r="I51" s="4"/>
      <c r="J51" s="4"/>
      <c r="K51" s="4"/>
      <c r="L51" s="4" t="s">
        <v>108</v>
      </c>
      <c r="M51" s="13">
        <v>3</v>
      </c>
      <c r="N51" s="13">
        <v>4</v>
      </c>
      <c r="O51" s="96">
        <v>0.01</v>
      </c>
      <c r="P51" s="96">
        <v>7.0000000000000001E-3</v>
      </c>
      <c r="Q51" s="8"/>
      <c r="R51" s="4"/>
      <c r="S51" s="8" t="s">
        <v>97</v>
      </c>
      <c r="T51" s="13">
        <v>1</v>
      </c>
      <c r="U51" s="13">
        <v>2</v>
      </c>
      <c r="V51" s="13"/>
      <c r="W51" s="95">
        <v>0.02</v>
      </c>
      <c r="X51" s="95">
        <v>0.01</v>
      </c>
      <c r="Y51" s="95"/>
      <c r="Z51" s="4"/>
      <c r="AA51" s="4"/>
      <c r="AB51" s="4"/>
      <c r="AC51" s="4"/>
      <c r="AD51" s="13"/>
      <c r="AE51" s="13"/>
    </row>
    <row r="52" spans="1:31" x14ac:dyDescent="0.2">
      <c r="A52" s="4"/>
      <c r="B52" s="13"/>
      <c r="C52" s="4"/>
      <c r="D52" s="4"/>
      <c r="E52" s="4"/>
      <c r="F52" s="4"/>
      <c r="G52" s="4"/>
      <c r="H52" s="4"/>
      <c r="I52" s="4"/>
      <c r="J52" s="4"/>
      <c r="K52" s="4"/>
      <c r="L52" s="4" t="s">
        <v>109</v>
      </c>
      <c r="M52" s="98">
        <v>8</v>
      </c>
      <c r="N52" s="98">
        <v>6</v>
      </c>
      <c r="O52" s="96">
        <v>2.5999999999999999E-2</v>
      </c>
      <c r="P52" s="96">
        <v>0.01</v>
      </c>
      <c r="Q52" s="8"/>
      <c r="R52" s="4"/>
      <c r="S52" s="8" t="s">
        <v>98</v>
      </c>
      <c r="T52" s="4"/>
      <c r="U52" s="4"/>
      <c r="V52" s="13"/>
      <c r="W52" s="95">
        <v>0</v>
      </c>
      <c r="X52" s="95">
        <v>0</v>
      </c>
      <c r="Y52" s="95"/>
      <c r="Z52" s="4"/>
      <c r="AA52" s="4"/>
      <c r="AB52" s="4"/>
      <c r="AC52" s="4"/>
      <c r="AD52" s="13"/>
      <c r="AE52" s="13"/>
    </row>
    <row r="53" spans="1:31" x14ac:dyDescent="0.2">
      <c r="A53" s="4"/>
      <c r="B53" s="13"/>
      <c r="C53" s="4"/>
      <c r="D53" s="4"/>
      <c r="E53" s="4"/>
      <c r="F53" s="4"/>
      <c r="G53" s="4"/>
      <c r="H53" s="4"/>
      <c r="I53" s="4"/>
      <c r="J53" s="4"/>
      <c r="K53" s="4"/>
      <c r="L53" s="4" t="s">
        <v>112</v>
      </c>
      <c r="M53" s="13">
        <v>1</v>
      </c>
      <c r="N53" s="13">
        <v>4</v>
      </c>
      <c r="O53" s="96">
        <v>3.0000000000000001E-3</v>
      </c>
      <c r="P53" s="96">
        <v>7.0000000000000001E-3</v>
      </c>
      <c r="Q53" s="99"/>
      <c r="R53" s="4"/>
      <c r="S53" s="8" t="s">
        <v>181</v>
      </c>
      <c r="T53" s="8"/>
      <c r="U53" s="4"/>
      <c r="V53" s="13"/>
      <c r="W53" s="95">
        <v>0</v>
      </c>
      <c r="X53" s="95">
        <v>0</v>
      </c>
      <c r="Y53" s="95"/>
      <c r="Z53" s="4"/>
      <c r="AA53" s="4"/>
      <c r="AB53" s="4"/>
      <c r="AC53" s="4"/>
      <c r="AD53" s="13"/>
      <c r="AE53" s="13"/>
    </row>
    <row r="54" spans="1:31" ht="17" thickBot="1" x14ac:dyDescent="0.25">
      <c r="A54" s="4"/>
      <c r="B54" s="13"/>
      <c r="C54" s="4"/>
      <c r="D54" s="4"/>
      <c r="E54" s="4"/>
      <c r="F54" s="4"/>
      <c r="G54" s="4"/>
      <c r="H54" s="4"/>
      <c r="I54" s="4"/>
      <c r="J54" s="4"/>
      <c r="K54" s="4"/>
      <c r="L54" s="100" t="s">
        <v>114</v>
      </c>
      <c r="M54" s="101">
        <v>0</v>
      </c>
      <c r="N54" s="101">
        <v>2</v>
      </c>
      <c r="O54" s="102">
        <v>0</v>
      </c>
      <c r="P54" s="102">
        <v>3.0000000000000001E-3</v>
      </c>
      <c r="Q54" s="13"/>
      <c r="R54" s="4"/>
      <c r="S54" s="8" t="s">
        <v>103</v>
      </c>
      <c r="T54" s="13"/>
      <c r="U54" s="13">
        <v>2</v>
      </c>
      <c r="V54" s="13"/>
      <c r="W54" s="95">
        <v>0</v>
      </c>
      <c r="X54" s="95">
        <v>0.01</v>
      </c>
      <c r="Y54" s="95"/>
      <c r="Z54" s="4"/>
      <c r="AA54" s="4"/>
      <c r="AB54" s="4"/>
      <c r="AC54" s="4"/>
      <c r="AD54" s="13"/>
      <c r="AE54" s="13"/>
    </row>
    <row r="55" spans="1:31" x14ac:dyDescent="0.2">
      <c r="A55" s="4"/>
      <c r="B55" s="13"/>
      <c r="C55" s="4"/>
      <c r="D55" s="4"/>
      <c r="E55" s="4"/>
      <c r="F55" s="4"/>
      <c r="G55" s="4"/>
      <c r="H55" s="4"/>
      <c r="I55" s="4"/>
      <c r="J55" s="4"/>
      <c r="K55" s="4"/>
      <c r="L55" s="103"/>
      <c r="M55" s="88">
        <v>311</v>
      </c>
      <c r="N55" s="88">
        <v>595</v>
      </c>
      <c r="O55" s="88"/>
      <c r="P55" s="88"/>
      <c r="Q55" s="13"/>
      <c r="R55" s="4"/>
      <c r="S55" s="8" t="s">
        <v>105</v>
      </c>
      <c r="T55" s="13">
        <v>1</v>
      </c>
      <c r="U55" s="13"/>
      <c r="V55" s="13"/>
      <c r="W55" s="95">
        <v>0.02</v>
      </c>
      <c r="X55" s="95">
        <v>0</v>
      </c>
      <c r="Y55" s="95"/>
      <c r="Z55" s="4"/>
      <c r="AA55" s="4"/>
      <c r="AB55" s="4"/>
      <c r="AC55" s="4"/>
      <c r="AD55" s="13"/>
      <c r="AE55" s="13"/>
    </row>
    <row r="56" spans="1:31" x14ac:dyDescent="0.2">
      <c r="A56" s="4"/>
      <c r="B56" s="13"/>
      <c r="C56" s="4"/>
      <c r="D56" s="4"/>
      <c r="E56" s="4"/>
      <c r="F56" s="4"/>
      <c r="G56" s="4"/>
      <c r="H56" s="4"/>
      <c r="I56" s="4"/>
      <c r="J56" s="4"/>
      <c r="K56" s="4"/>
      <c r="L56" s="4"/>
      <c r="M56" s="13"/>
      <c r="N56" s="13"/>
      <c r="O56" s="13"/>
      <c r="P56" s="13"/>
      <c r="Q56" s="13"/>
      <c r="R56" s="4"/>
      <c r="S56" s="8" t="s">
        <v>107</v>
      </c>
      <c r="T56" s="13">
        <v>1</v>
      </c>
      <c r="U56" s="13">
        <v>28</v>
      </c>
      <c r="V56" s="91"/>
      <c r="W56" s="95">
        <v>0.02</v>
      </c>
      <c r="X56" s="109">
        <v>0.21</v>
      </c>
      <c r="Y56" s="104"/>
      <c r="Z56" s="4"/>
      <c r="AA56" s="4"/>
      <c r="AB56" s="4"/>
      <c r="AC56" s="4"/>
      <c r="AD56" s="13"/>
      <c r="AE56" s="13"/>
    </row>
    <row r="57" spans="1:31" x14ac:dyDescent="0.2">
      <c r="A57" s="4"/>
      <c r="B57" s="13"/>
      <c r="C57" s="4"/>
      <c r="D57" s="4"/>
      <c r="E57" s="4"/>
      <c r="F57" s="4"/>
      <c r="G57" s="4"/>
      <c r="H57" s="4"/>
      <c r="I57" s="4"/>
      <c r="J57" s="4"/>
      <c r="K57" s="4"/>
      <c r="L57" s="90"/>
      <c r="M57" s="91"/>
      <c r="N57" s="91"/>
      <c r="O57" s="91"/>
      <c r="P57" s="91"/>
      <c r="Q57" s="13"/>
      <c r="R57" s="4"/>
      <c r="S57" s="8" t="s">
        <v>108</v>
      </c>
      <c r="T57" s="4"/>
      <c r="U57" s="4"/>
      <c r="V57" s="13"/>
      <c r="W57" s="95">
        <v>0</v>
      </c>
      <c r="X57" s="95">
        <v>0</v>
      </c>
      <c r="Y57" s="95"/>
      <c r="Z57" s="4"/>
      <c r="AA57" s="4"/>
      <c r="AB57" s="4"/>
      <c r="AC57" s="4"/>
      <c r="AD57" s="13"/>
      <c r="AE57" s="13"/>
    </row>
    <row r="58" spans="1:31" x14ac:dyDescent="0.2">
      <c r="A58" s="4"/>
      <c r="B58" s="13"/>
      <c r="C58" s="4"/>
      <c r="D58" s="4"/>
      <c r="E58" s="4"/>
      <c r="F58" s="4"/>
      <c r="G58" s="4"/>
      <c r="H58" s="4"/>
      <c r="I58" s="4"/>
      <c r="J58" s="4"/>
      <c r="K58" s="4"/>
      <c r="L58" s="4"/>
      <c r="M58" s="13"/>
      <c r="N58" s="13"/>
      <c r="O58" s="13"/>
      <c r="P58" s="13"/>
      <c r="Q58" s="13"/>
      <c r="R58" s="4"/>
      <c r="S58" s="8" t="s">
        <v>109</v>
      </c>
      <c r="T58" s="13">
        <v>3</v>
      </c>
      <c r="U58" s="13">
        <v>8</v>
      </c>
      <c r="V58" s="13"/>
      <c r="W58" s="95">
        <v>0.06</v>
      </c>
      <c r="X58" s="95">
        <v>0.06</v>
      </c>
      <c r="Y58" s="95"/>
      <c r="Z58" s="4"/>
      <c r="AA58" s="4"/>
      <c r="AB58" s="4"/>
      <c r="AC58" s="4"/>
      <c r="AD58" s="13"/>
      <c r="AE58" s="13"/>
    </row>
    <row r="59" spans="1:3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13"/>
      <c r="N59" s="13"/>
      <c r="O59" s="13"/>
      <c r="P59" s="13"/>
      <c r="Q59" s="13"/>
      <c r="R59" s="4"/>
      <c r="S59" s="8" t="s">
        <v>112</v>
      </c>
      <c r="T59" s="13">
        <v>1</v>
      </c>
      <c r="U59" s="13">
        <v>2</v>
      </c>
      <c r="V59" s="13"/>
      <c r="W59" s="95">
        <v>0.02</v>
      </c>
      <c r="X59" s="95">
        <v>0.01</v>
      </c>
      <c r="Y59" s="95"/>
      <c r="Z59" s="4"/>
      <c r="AA59" s="4"/>
      <c r="AB59" s="4"/>
      <c r="AC59" s="4"/>
      <c r="AD59" s="13"/>
      <c r="AE59" s="13"/>
    </row>
    <row r="60" spans="1:31" ht="17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13"/>
      <c r="N60" s="13"/>
      <c r="O60" s="13"/>
      <c r="P60" s="13"/>
      <c r="Q60" s="13"/>
      <c r="R60" s="13"/>
      <c r="S60" s="105" t="s">
        <v>115</v>
      </c>
      <c r="T60" s="101"/>
      <c r="U60" s="101">
        <v>1</v>
      </c>
      <c r="V60" s="13"/>
      <c r="W60" s="95">
        <v>0</v>
      </c>
      <c r="X60" s="95">
        <v>0.01</v>
      </c>
      <c r="Y60" s="95"/>
      <c r="Z60" s="4"/>
      <c r="AA60" s="4"/>
      <c r="AB60" s="13"/>
      <c r="AC60" s="13"/>
      <c r="AD60" s="4"/>
      <c r="AE60" s="4"/>
    </row>
    <row r="61" spans="1:3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13"/>
      <c r="N61" s="13"/>
      <c r="O61" s="13"/>
      <c r="P61" s="13"/>
      <c r="Q61" s="13"/>
      <c r="R61" s="13"/>
      <c r="S61" s="9" t="s">
        <v>117</v>
      </c>
      <c r="T61" s="12">
        <v>53</v>
      </c>
      <c r="U61" s="12">
        <v>136</v>
      </c>
      <c r="V61" s="91"/>
      <c r="W61" s="88"/>
      <c r="X61" s="88"/>
      <c r="Y61" s="91"/>
      <c r="Z61" s="4"/>
      <c r="AA61" s="4"/>
      <c r="AB61" s="13"/>
      <c r="AC61" s="13"/>
      <c r="AD61" s="4"/>
      <c r="AE61" s="4"/>
    </row>
    <row r="62" spans="1:3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13"/>
      <c r="N62" s="13"/>
      <c r="O62" s="13"/>
      <c r="P62" s="13"/>
      <c r="Q62" s="13"/>
      <c r="R62" s="13"/>
      <c r="S62" s="8"/>
      <c r="T62" s="4"/>
      <c r="U62" s="4"/>
      <c r="V62" s="13"/>
      <c r="W62" s="13"/>
      <c r="X62" s="13"/>
      <c r="Y62" s="13"/>
      <c r="Z62" s="4"/>
      <c r="AA62" s="4"/>
      <c r="AB62" s="13"/>
      <c r="AC62" s="13"/>
      <c r="AD62" s="4"/>
      <c r="AE62" s="4"/>
    </row>
    <row r="63" spans="1:3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13"/>
      <c r="N63" s="13"/>
      <c r="O63" s="13"/>
      <c r="P63" s="13"/>
      <c r="Q63" s="13"/>
      <c r="R63" s="13"/>
      <c r="S63" s="8"/>
      <c r="T63" s="4"/>
      <c r="U63" s="4"/>
      <c r="V63" s="13"/>
      <c r="W63" s="13"/>
      <c r="X63" s="13"/>
      <c r="Y63" s="13"/>
      <c r="Z63" s="4"/>
      <c r="AA63" s="4"/>
      <c r="AB63" s="13"/>
      <c r="AC63" s="13"/>
      <c r="AD63" s="4"/>
      <c r="AE63" s="4"/>
    </row>
    <row r="64" spans="1:3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13"/>
      <c r="N64" s="13"/>
      <c r="O64" s="13"/>
      <c r="P64" s="13"/>
      <c r="Q64" s="13"/>
      <c r="R64" s="13"/>
      <c r="S64" s="8"/>
      <c r="T64" s="4"/>
      <c r="U64" s="4"/>
      <c r="V64" s="13"/>
      <c r="W64" s="13"/>
      <c r="X64" s="13"/>
      <c r="Y64" s="13"/>
      <c r="Z64" s="4"/>
      <c r="AA64" s="4"/>
      <c r="AB64" s="13"/>
      <c r="AC64" s="13"/>
      <c r="AD64" s="4"/>
      <c r="AE64" s="4"/>
    </row>
    <row r="65" spans="1:3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13"/>
      <c r="N65" s="13"/>
      <c r="O65" s="13"/>
      <c r="P65" s="13"/>
      <c r="Q65" s="13"/>
      <c r="R65" s="13"/>
      <c r="S65" s="8"/>
      <c r="T65" s="4"/>
      <c r="U65" s="4"/>
      <c r="V65" s="13"/>
      <c r="W65" s="13"/>
      <c r="X65" s="13"/>
      <c r="Y65" s="13"/>
      <c r="Z65" s="4"/>
      <c r="AA65" s="4"/>
      <c r="AB65" s="13"/>
      <c r="AC65" s="13"/>
      <c r="AD65" s="4"/>
      <c r="AE65" s="4"/>
    </row>
    <row r="66" spans="1:3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13"/>
      <c r="N66" s="13"/>
      <c r="O66" s="13"/>
      <c r="P66" s="13"/>
      <c r="Q66" s="13"/>
      <c r="R66" s="13"/>
      <c r="S66" s="8"/>
      <c r="T66" s="4"/>
      <c r="U66" s="4"/>
      <c r="V66" s="13"/>
      <c r="W66" s="13"/>
      <c r="X66" s="13"/>
      <c r="Y66" s="13"/>
      <c r="Z66" s="4"/>
      <c r="AA66" s="4"/>
      <c r="AB66" s="13"/>
      <c r="AC66" s="13"/>
      <c r="AD66" s="4"/>
      <c r="AE66" s="4"/>
    </row>
    <row r="67" spans="1:3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13"/>
      <c r="N67" s="13"/>
      <c r="O67" s="13"/>
      <c r="P67" s="13"/>
      <c r="Q67" s="13"/>
      <c r="R67" s="13"/>
      <c r="S67" s="8"/>
      <c r="T67" s="4"/>
      <c r="U67" s="4"/>
      <c r="V67" s="13"/>
      <c r="W67" s="13"/>
      <c r="X67" s="13"/>
      <c r="Y67" s="13"/>
      <c r="Z67" s="4"/>
      <c r="AA67" s="4"/>
      <c r="AB67" s="13"/>
      <c r="AC67" s="13"/>
      <c r="AD67" s="4"/>
      <c r="AE67" s="4"/>
    </row>
    <row r="68" spans="1:3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13"/>
      <c r="N68" s="13"/>
      <c r="O68" s="13"/>
      <c r="P68" s="13"/>
      <c r="Q68" s="13"/>
      <c r="R68" s="13"/>
      <c r="S68" s="8"/>
      <c r="T68" s="4"/>
      <c r="U68" s="4"/>
      <c r="V68" s="13"/>
      <c r="W68" s="13"/>
      <c r="X68" s="13"/>
      <c r="Y68" s="13"/>
      <c r="Z68" s="4"/>
      <c r="AA68" s="4"/>
      <c r="AB68" s="13"/>
      <c r="AC68" s="13"/>
      <c r="AD68" s="4"/>
      <c r="AE68" s="4"/>
    </row>
    <row r="69" spans="1:3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13"/>
      <c r="N69" s="13"/>
      <c r="O69" s="13"/>
      <c r="P69" s="13"/>
      <c r="Q69" s="13"/>
      <c r="R69" s="13"/>
      <c r="S69" s="8"/>
      <c r="T69" s="4"/>
      <c r="U69" s="4"/>
      <c r="V69" s="13"/>
      <c r="W69" s="13"/>
      <c r="X69" s="13"/>
      <c r="Y69" s="13"/>
      <c r="Z69" s="4"/>
      <c r="AA69" s="4"/>
      <c r="AB69" s="13"/>
      <c r="AC69" s="13"/>
      <c r="AD69" s="4"/>
      <c r="AE69" s="4"/>
    </row>
    <row r="70" spans="1:3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13"/>
      <c r="N70" s="13"/>
      <c r="O70" s="13"/>
      <c r="P70" s="13"/>
      <c r="Q70" s="13"/>
      <c r="R70" s="13"/>
      <c r="S70" s="8"/>
      <c r="T70" s="4"/>
      <c r="U70" s="4"/>
      <c r="V70" s="13"/>
      <c r="W70" s="13"/>
      <c r="X70" s="13"/>
      <c r="Y70" s="13"/>
      <c r="Z70" s="4"/>
      <c r="AA70" s="4"/>
      <c r="AB70" s="13"/>
      <c r="AC70" s="13"/>
      <c r="AD70" s="4"/>
      <c r="AE70" s="4"/>
    </row>
    <row r="71" spans="1:3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13"/>
      <c r="N71" s="13"/>
      <c r="O71" s="13"/>
      <c r="P71" s="13"/>
      <c r="Q71" s="13"/>
      <c r="R71" s="13"/>
      <c r="S71" s="8"/>
      <c r="T71" s="4"/>
      <c r="U71" s="4"/>
      <c r="V71" s="13"/>
      <c r="W71" s="13"/>
      <c r="X71" s="13"/>
      <c r="Y71" s="13"/>
      <c r="Z71" s="4"/>
      <c r="AA71" s="4"/>
      <c r="AB71" s="13"/>
      <c r="AC71" s="13"/>
      <c r="AD71" s="4"/>
      <c r="AE71" s="4"/>
    </row>
    <row r="72" spans="1:3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13"/>
      <c r="N72" s="13"/>
      <c r="O72" s="13"/>
      <c r="P72" s="13"/>
      <c r="Q72" s="13"/>
      <c r="R72" s="13"/>
      <c r="S72" s="8"/>
      <c r="T72" s="4"/>
      <c r="U72" s="4"/>
      <c r="V72" s="13"/>
      <c r="W72" s="13"/>
      <c r="X72" s="13"/>
      <c r="Y72" s="13"/>
      <c r="Z72" s="4"/>
      <c r="AA72" s="4"/>
      <c r="AB72" s="13"/>
      <c r="AC72" s="13"/>
      <c r="AD72" s="4"/>
      <c r="AE72" s="4"/>
    </row>
    <row r="73" spans="1:3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13"/>
      <c r="N73" s="13"/>
      <c r="O73" s="13"/>
      <c r="P73" s="13"/>
      <c r="Q73" s="13"/>
      <c r="R73" s="13"/>
      <c r="S73" s="8"/>
      <c r="T73" s="4"/>
      <c r="U73" s="4"/>
      <c r="V73" s="13"/>
      <c r="W73" s="13"/>
      <c r="X73" s="13"/>
      <c r="Y73" s="13"/>
      <c r="Z73" s="4"/>
      <c r="AA73" s="4"/>
      <c r="AB73" s="13"/>
      <c r="AC73" s="13"/>
      <c r="AD73" s="4"/>
      <c r="AE73" s="4"/>
    </row>
    <row r="74" spans="1:3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13"/>
      <c r="N74" s="13"/>
      <c r="O74" s="13"/>
      <c r="P74" s="13"/>
      <c r="Q74" s="13"/>
      <c r="R74" s="13"/>
      <c r="S74" s="8"/>
      <c r="T74" s="4"/>
      <c r="U74" s="4"/>
      <c r="V74" s="13"/>
      <c r="W74" s="13"/>
      <c r="X74" s="13"/>
      <c r="Y74" s="13"/>
      <c r="Z74" s="4"/>
      <c r="AA74" s="4"/>
      <c r="AB74" s="13"/>
      <c r="AC74" s="13"/>
      <c r="AD74" s="4"/>
      <c r="AE74" s="4"/>
    </row>
    <row r="75" spans="1:3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13"/>
      <c r="N75" s="13"/>
      <c r="O75" s="13"/>
      <c r="P75" s="13"/>
      <c r="Q75" s="13"/>
      <c r="R75" s="13"/>
      <c r="S75" s="8"/>
      <c r="T75" s="4"/>
      <c r="U75" s="4"/>
      <c r="V75" s="13"/>
      <c r="W75" s="13"/>
      <c r="X75" s="13"/>
      <c r="Y75" s="13"/>
      <c r="Z75" s="4"/>
      <c r="AA75" s="4"/>
      <c r="AB75" s="13"/>
      <c r="AC75" s="13"/>
      <c r="AD75" s="4"/>
      <c r="AE75" s="4"/>
    </row>
    <row r="76" spans="1:3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13"/>
      <c r="N76" s="13"/>
      <c r="O76" s="13"/>
      <c r="P76" s="13"/>
      <c r="Q76" s="13"/>
      <c r="R76" s="13"/>
      <c r="S76" s="8"/>
      <c r="T76" s="4"/>
      <c r="U76" s="4"/>
      <c r="V76" s="13"/>
      <c r="W76" s="13"/>
      <c r="X76" s="13"/>
      <c r="Y76" s="13"/>
      <c r="Z76" s="4"/>
      <c r="AA76" s="4"/>
      <c r="AB76" s="13"/>
      <c r="AC76" s="13"/>
      <c r="AD76" s="4"/>
      <c r="AE76" s="4"/>
    </row>
    <row r="77" spans="1:3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13"/>
      <c r="N77" s="13"/>
      <c r="O77" s="13"/>
      <c r="P77" s="13"/>
      <c r="Q77" s="13"/>
      <c r="R77" s="13"/>
      <c r="S77" s="8"/>
      <c r="T77" s="4"/>
      <c r="U77" s="4"/>
      <c r="V77" s="13"/>
      <c r="W77" s="13"/>
      <c r="X77" s="13"/>
      <c r="Y77" s="13"/>
      <c r="Z77" s="4"/>
      <c r="AA77" s="4"/>
      <c r="AB77" s="13"/>
      <c r="AC77" s="13"/>
      <c r="AD77" s="4"/>
      <c r="AE77" s="4"/>
    </row>
    <row r="78" spans="1:3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13"/>
      <c r="N78" s="13"/>
      <c r="O78" s="13"/>
      <c r="P78" s="13"/>
      <c r="Q78" s="13"/>
      <c r="R78" s="13"/>
      <c r="S78" s="8"/>
      <c r="T78" s="4"/>
      <c r="U78" s="4"/>
      <c r="V78" s="13"/>
      <c r="W78" s="13"/>
      <c r="X78" s="13"/>
      <c r="Y78" s="13"/>
      <c r="Z78" s="4"/>
      <c r="AA78" s="4"/>
      <c r="AB78" s="13"/>
      <c r="AC78" s="13"/>
      <c r="AD78" s="4"/>
      <c r="AE78" s="4"/>
    </row>
    <row r="79" spans="1:3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13"/>
      <c r="N79" s="13"/>
      <c r="O79" s="13"/>
      <c r="P79" s="13"/>
      <c r="Q79" s="13"/>
      <c r="R79" s="13"/>
      <c r="S79" s="8"/>
      <c r="T79" s="4"/>
      <c r="U79" s="4"/>
      <c r="V79" s="13"/>
      <c r="W79" s="13"/>
      <c r="X79" s="13"/>
      <c r="Y79" s="13"/>
      <c r="Z79" s="4"/>
      <c r="AA79" s="4"/>
      <c r="AB79" s="13"/>
      <c r="AC79" s="13"/>
      <c r="AD79" s="4"/>
      <c r="AE79" s="4"/>
    </row>
    <row r="80" spans="1:3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13"/>
      <c r="N80" s="13"/>
      <c r="O80" s="13"/>
      <c r="P80" s="13"/>
      <c r="Q80" s="13"/>
      <c r="R80" s="13"/>
      <c r="S80" s="8"/>
      <c r="T80" s="4"/>
      <c r="U80" s="4"/>
      <c r="V80" s="13"/>
      <c r="W80" s="13"/>
      <c r="X80" s="13"/>
      <c r="Y80" s="13"/>
      <c r="Z80" s="4"/>
      <c r="AA80" s="4"/>
      <c r="AB80" s="13"/>
      <c r="AC80" s="13"/>
      <c r="AD80" s="4"/>
      <c r="AE80" s="4"/>
    </row>
    <row r="81" spans="1:3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13"/>
      <c r="N81" s="13"/>
      <c r="O81" s="13"/>
      <c r="P81" s="13"/>
      <c r="Q81" s="13"/>
      <c r="R81" s="13"/>
      <c r="S81" s="8"/>
      <c r="T81" s="4"/>
      <c r="U81" s="4"/>
      <c r="V81" s="13"/>
      <c r="W81" s="13"/>
      <c r="X81" s="13"/>
      <c r="Y81" s="13"/>
      <c r="Z81" s="4"/>
      <c r="AA81" s="4"/>
      <c r="AB81" s="13"/>
      <c r="AC81" s="13"/>
      <c r="AD81" s="4"/>
      <c r="AE81" s="4"/>
    </row>
    <row r="82" spans="1:3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13"/>
      <c r="N82" s="13"/>
      <c r="O82" s="13"/>
      <c r="P82" s="13"/>
      <c r="Q82" s="13"/>
      <c r="R82" s="13"/>
      <c r="S82" s="8"/>
      <c r="T82" s="4"/>
      <c r="U82" s="4"/>
      <c r="V82" s="13"/>
      <c r="W82" s="13"/>
      <c r="X82" s="13"/>
      <c r="Y82" s="13"/>
      <c r="Z82" s="4"/>
      <c r="AA82" s="4"/>
      <c r="AB82" s="13"/>
      <c r="AC82" s="13"/>
      <c r="AD82" s="4"/>
      <c r="AE82" s="4"/>
    </row>
    <row r="83" spans="1:3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3"/>
      <c r="N83" s="13"/>
      <c r="O83" s="13"/>
      <c r="P83" s="13"/>
      <c r="Q83" s="13"/>
      <c r="R83" s="13"/>
      <c r="S83" s="8"/>
      <c r="T83" s="4"/>
      <c r="U83" s="4"/>
      <c r="V83" s="13"/>
      <c r="W83" s="13"/>
      <c r="X83" s="13"/>
      <c r="Y83" s="13"/>
      <c r="Z83" s="4"/>
      <c r="AA83" s="4"/>
      <c r="AB83" s="13"/>
      <c r="AC83" s="13"/>
      <c r="AD83" s="4"/>
      <c r="AE83" s="4"/>
    </row>
    <row r="84" spans="1:3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3"/>
      <c r="N84" s="13"/>
      <c r="O84" s="13"/>
      <c r="P84" s="13"/>
      <c r="Q84" s="13"/>
      <c r="R84" s="13"/>
      <c r="S84" s="8"/>
      <c r="T84" s="4"/>
      <c r="U84" s="4"/>
      <c r="V84" s="13"/>
      <c r="W84" s="13"/>
      <c r="X84" s="13"/>
      <c r="Y84" s="13"/>
      <c r="Z84" s="4"/>
      <c r="AA84" s="4"/>
      <c r="AB84" s="13"/>
      <c r="AC84" s="13"/>
      <c r="AD84" s="4"/>
      <c r="AE84" s="4"/>
    </row>
    <row r="85" spans="1:3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3"/>
      <c r="N85" s="13"/>
      <c r="O85" s="13"/>
      <c r="P85" s="13"/>
      <c r="Q85" s="13"/>
      <c r="R85" s="13"/>
      <c r="S85" s="8"/>
      <c r="T85" s="4"/>
      <c r="U85" s="4"/>
      <c r="V85" s="13"/>
      <c r="W85" s="13"/>
      <c r="X85" s="13"/>
      <c r="Y85" s="13"/>
      <c r="Z85" s="4"/>
      <c r="AA85" s="4"/>
      <c r="AB85" s="13"/>
      <c r="AC85" s="13"/>
      <c r="AD85" s="4"/>
      <c r="AE85" s="4"/>
    </row>
    <row r="86" spans="1:3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3"/>
      <c r="N86" s="13"/>
      <c r="O86" s="13"/>
      <c r="P86" s="13"/>
      <c r="Q86" s="13"/>
      <c r="R86" s="13"/>
      <c r="S86" s="8"/>
      <c r="T86" s="4"/>
      <c r="U86" s="4"/>
      <c r="V86" s="13"/>
      <c r="W86" s="13"/>
      <c r="X86" s="13"/>
      <c r="Y86" s="13"/>
      <c r="Z86" s="4"/>
      <c r="AA86" s="4"/>
      <c r="AB86" s="13"/>
      <c r="AC86" s="13"/>
      <c r="AD86" s="4"/>
      <c r="AE86" s="4"/>
    </row>
    <row r="87" spans="1:3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3"/>
      <c r="N87" s="13"/>
      <c r="O87" s="13"/>
      <c r="P87" s="13"/>
      <c r="Q87" s="13"/>
      <c r="R87" s="13"/>
      <c r="S87" s="8"/>
      <c r="T87" s="4"/>
      <c r="U87" s="4"/>
      <c r="V87" s="13"/>
      <c r="W87" s="13"/>
      <c r="X87" s="13"/>
      <c r="Y87" s="13"/>
      <c r="Z87" s="4"/>
      <c r="AA87" s="4"/>
      <c r="AB87" s="13"/>
      <c r="AC87" s="13"/>
      <c r="AD87" s="4"/>
      <c r="AE87" s="4"/>
    </row>
    <row r="88" spans="1:3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3"/>
      <c r="N88" s="13"/>
      <c r="O88" s="13"/>
      <c r="P88" s="13"/>
      <c r="Q88" s="13"/>
      <c r="R88" s="13"/>
      <c r="S88" s="8"/>
      <c r="T88" s="4"/>
      <c r="U88" s="4"/>
      <c r="V88" s="13"/>
      <c r="W88" s="13"/>
      <c r="X88" s="13"/>
      <c r="Y88" s="13"/>
      <c r="Z88" s="4"/>
      <c r="AA88" s="4"/>
      <c r="AB88" s="13"/>
      <c r="AC88" s="13"/>
      <c r="AD88" s="4"/>
      <c r="AE88" s="4"/>
    </row>
    <row r="89" spans="1:3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3"/>
      <c r="N89" s="13"/>
      <c r="O89" s="13"/>
      <c r="P89" s="13"/>
      <c r="Q89" s="13"/>
      <c r="R89" s="13"/>
      <c r="S89" s="8"/>
      <c r="T89" s="4"/>
      <c r="U89" s="4"/>
      <c r="V89" s="13"/>
      <c r="W89" s="13"/>
      <c r="X89" s="13"/>
      <c r="Y89" s="13"/>
      <c r="Z89" s="4"/>
      <c r="AA89" s="4"/>
      <c r="AB89" s="13"/>
      <c r="AC89" s="13"/>
      <c r="AD89" s="4"/>
      <c r="AE89" s="4"/>
    </row>
    <row r="90" spans="1:3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3"/>
      <c r="N90" s="13"/>
      <c r="O90" s="13"/>
      <c r="P90" s="13"/>
      <c r="Q90" s="13"/>
      <c r="R90" s="13"/>
      <c r="S90" s="8"/>
      <c r="T90" s="4"/>
      <c r="U90" s="4"/>
      <c r="V90" s="13"/>
      <c r="W90" s="13"/>
      <c r="X90" s="13"/>
      <c r="Y90" s="13"/>
      <c r="Z90" s="4"/>
      <c r="AA90" s="4"/>
      <c r="AB90" s="13"/>
      <c r="AC90" s="13"/>
      <c r="AD90" s="4"/>
      <c r="AE90" s="4"/>
    </row>
    <row r="91" spans="1:3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3"/>
      <c r="N91" s="13"/>
      <c r="O91" s="13"/>
      <c r="P91" s="13"/>
      <c r="Q91" s="13"/>
      <c r="R91" s="13"/>
      <c r="S91" s="8"/>
      <c r="T91" s="4"/>
      <c r="U91" s="4"/>
      <c r="V91" s="13"/>
      <c r="W91" s="13"/>
      <c r="X91" s="13"/>
      <c r="Y91" s="13"/>
      <c r="Z91" s="4"/>
      <c r="AA91" s="4"/>
      <c r="AB91" s="13"/>
      <c r="AC91" s="13"/>
      <c r="AD91" s="4"/>
      <c r="AE91" s="4"/>
    </row>
    <row r="92" spans="1:3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3"/>
      <c r="N92" s="13"/>
      <c r="O92" s="13"/>
      <c r="P92" s="13"/>
      <c r="Q92" s="13"/>
      <c r="R92" s="13"/>
      <c r="S92" s="8"/>
      <c r="T92" s="4"/>
      <c r="U92" s="4"/>
      <c r="V92" s="13"/>
      <c r="W92" s="13"/>
      <c r="X92" s="13"/>
      <c r="Y92" s="13"/>
      <c r="Z92" s="4"/>
      <c r="AA92" s="4"/>
      <c r="AB92" s="13"/>
      <c r="AC92" s="13"/>
      <c r="AD92" s="4"/>
      <c r="AE92" s="4"/>
    </row>
    <row r="93" spans="1:3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3"/>
      <c r="N93" s="13"/>
      <c r="O93" s="13"/>
      <c r="P93" s="13"/>
      <c r="Q93" s="13"/>
      <c r="R93" s="13"/>
      <c r="S93" s="8"/>
      <c r="T93" s="4"/>
      <c r="U93" s="4"/>
      <c r="V93" s="13"/>
      <c r="W93" s="13"/>
      <c r="X93" s="13"/>
      <c r="Y93" s="13"/>
      <c r="Z93" s="4"/>
      <c r="AA93" s="4"/>
      <c r="AB93" s="13"/>
      <c r="AC93" s="13"/>
      <c r="AD93" s="4"/>
      <c r="AE93" s="4"/>
    </row>
    <row r="94" spans="1:3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3"/>
      <c r="N94" s="13"/>
      <c r="O94" s="13"/>
      <c r="P94" s="13"/>
      <c r="Q94" s="13"/>
      <c r="R94" s="13"/>
      <c r="S94" s="8"/>
      <c r="T94" s="4"/>
      <c r="U94" s="4"/>
      <c r="V94" s="13"/>
      <c r="W94" s="13"/>
      <c r="X94" s="13"/>
      <c r="Y94" s="13"/>
      <c r="Z94" s="4"/>
      <c r="AA94" s="4"/>
      <c r="AB94" s="13"/>
      <c r="AC94" s="13"/>
      <c r="AD94" s="4"/>
      <c r="AE94" s="4"/>
    </row>
    <row r="95" spans="1:3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3"/>
      <c r="N95" s="13"/>
      <c r="O95" s="13"/>
      <c r="P95" s="13"/>
      <c r="Q95" s="13"/>
      <c r="R95" s="13"/>
      <c r="S95" s="8"/>
      <c r="T95" s="4"/>
      <c r="U95" s="4"/>
      <c r="V95" s="13"/>
      <c r="W95" s="13"/>
      <c r="X95" s="13"/>
      <c r="Y95" s="13"/>
      <c r="Z95" s="4"/>
      <c r="AA95" s="4"/>
      <c r="AB95" s="13"/>
      <c r="AC95" s="13"/>
      <c r="AD95" s="4"/>
      <c r="AE9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IMMATRICOLATI</vt:lpstr>
      <vt:lpstr>RENDIMENTO_ISCRITTI</vt:lpstr>
      <vt:lpstr>CITTADINANZA</vt:lpstr>
      <vt:lpstr>BORSE DI STUDIO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benedetti</dc:creator>
  <cp:lastModifiedBy>ilaria benedetti</cp:lastModifiedBy>
  <dcterms:created xsi:type="dcterms:W3CDTF">2026-02-09T15:30:19Z</dcterms:created>
  <dcterms:modified xsi:type="dcterms:W3CDTF">2026-02-24T19:59:29Z</dcterms:modified>
</cp:coreProperties>
</file>